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gelmalagaOLD/Library/CloudStorage/GoogleDrive-angel.malaga@redteatrosalternativos.org/Unidades compartidas/Oficina RTA/Proyectos RTA/Circuito/2027_Circuito/Convocatoria/Documentos para convocatoria/"/>
    </mc:Choice>
  </mc:AlternateContent>
  <xr:revisionPtr revIDLastSave="0" documentId="8_{25917950-1CAF-B44F-B970-98FDF23F1DFC}" xr6:coauthVersionLast="47" xr6:coauthVersionMax="47" xr10:uidLastSave="{00000000-0000-0000-0000-000000000000}"/>
  <workbookProtection workbookAlgorithmName="SHA-512" workbookHashValue="aNzGNFT8qmeT86F3pYnC5x/BP1OLS7BfYCFzA/iskJopUondChYISGax+xkRB1l3TrPrqWwEKWClkg/b+fwQDA==" workbookSaltValue="uoMYt1UBufstvCL+6GCgTg==" workbookSpinCount="100000" lockStructure="1"/>
  <bookViews>
    <workbookView xWindow="6720" yWindow="500" windowWidth="22460" windowHeight="13380" activeTab="1" xr2:uid="{00000000-000D-0000-FFFF-FFFF00000000}"/>
  </bookViews>
  <sheets>
    <sheet name="operativa" sheetId="4" state="hidden" r:id="rId1"/>
    <sheet name="SALAS" sheetId="6" r:id="rId2"/>
  </sheets>
  <definedNames>
    <definedName name="_xlnm._FilterDatabase" localSheetId="1" hidden="1">SALAS!$A$1:$M$79</definedName>
    <definedName name="_xlnm.Print_Area" localSheetId="1">SALAS!$A$1:$M$76</definedName>
    <definedName name="ccaa">operativa!$A$1:$A$19</definedName>
    <definedName name="espect">operativa!$A$21:$A$24</definedName>
    <definedName name="sino">operativa!$A$27:$A$28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6" l="1"/>
  <c r="A76" i="6"/>
  <c r="A77" i="6"/>
  <c r="A78" i="6"/>
  <c r="A79" i="6"/>
  <c r="L80" i="6"/>
  <c r="K80" i="6"/>
  <c r="J80" i="6"/>
  <c r="I80" i="6"/>
  <c r="B20" i="6"/>
  <c r="A71" i="6"/>
  <c r="A70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2" i="6"/>
  <c r="A73" i="6"/>
  <c r="A74" i="6"/>
  <c r="A75" i="6"/>
</calcChain>
</file>

<file path=xl/sharedStrings.xml><?xml version="1.0" encoding="utf-8"?>
<sst xmlns="http://schemas.openxmlformats.org/spreadsheetml/2006/main" count="487" uniqueCount="199">
  <si>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</si>
  <si>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</si>
  <si>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</si>
  <si>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</si>
  <si>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</si>
  <si>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</si>
  <si>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</si>
  <si>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</si>
  <si>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</si>
  <si>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Ceuta</t>
  </si>
  <si>
    <t>Comunitat Valenciana</t>
  </si>
  <si>
    <t>Extremadura</t>
  </si>
  <si>
    <t>Galicia</t>
  </si>
  <si>
    <t>Madrid, Comunidad de</t>
  </si>
  <si>
    <t>Melilla</t>
  </si>
  <si>
    <t>Murcia, Región de</t>
  </si>
  <si>
    <t>Navarra, Comunidad Foral de</t>
  </si>
  <si>
    <t>País Vasco</t>
  </si>
  <si>
    <t>Rioja, La</t>
  </si>
  <si>
    <t>Teatro para público adulto</t>
  </si>
  <si>
    <t>Danza para público adulto</t>
  </si>
  <si>
    <t>Teatro para público familiar</t>
  </si>
  <si>
    <t>Danza para público familiar</t>
  </si>
  <si>
    <t>no participa</t>
  </si>
  <si>
    <t>sí</t>
  </si>
  <si>
    <t>no</t>
  </si>
  <si>
    <t>EXCEL DE AYUDA PARA VERIFICAR LAS DIMENSIONES DE ESCENARIO, REGIONES Y MODALIDADES DE PARTICIPACIÓN DE LAS SALAS</t>
  </si>
  <si>
    <t>Este archivo es de consulta para que puedas ver dónde es viable tu espectáculo, no es necesario incluirlo en la solicitud al Circuito.</t>
  </si>
  <si>
    <t>Podrán votar tu espectáculo todas las salas donde sea viable la gira; es decir, no podrán votarlo las salas de tu misma comunidad autónoma, tampoco aquellas donde una</t>
  </si>
  <si>
    <t>de las dimensiones (ancho, fondo o alto) excedan las posibilidades de sus escenarios ni las salas que no participen en tu modalidad.</t>
  </si>
  <si>
    <t>Las compañías seleccionadas serán las que obtengan más votos (vialbles para gira). En el caso de ser seleccionada tu propuesta, entre otros criterios para</t>
  </si>
  <si>
    <t>la elección de los espacios que acogan la gira, se tendrá en cuenta la elección de espacios indicada en tu solicitud.</t>
  </si>
  <si>
    <t>Te recomendamos que especifiques las dimensiones mínimas imprescindibles para evitar perder opciones.</t>
  </si>
  <si>
    <t>GUÁRDA ESTE ARCHIVO EN TU DISCO DURO UNA VEZ RELLENADO, TE SERÁ ÚTIL SI TE PEDIMOS ALGUNA ACLARACIÓN DE TU SOLICITUD.</t>
  </si>
  <si>
    <t>Rellena los campos en gris</t>
  </si>
  <si>
    <t>1.- Título del espectáculo</t>
  </si>
  <si>
    <t>2.- CCAA origen cía</t>
  </si>
  <si>
    <t>ESPACIOS VIABLES</t>
  </si>
  <si>
    <t>3.- Modalidad</t>
  </si>
  <si>
    <t>4.- Dimensiones mínimas</t>
  </si>
  <si>
    <t>*Si al rellenar los campos en gris este número resultante es menor de 5 la solicutud no será tomada en consideración</t>
  </si>
  <si>
    <r>
      <rPr>
        <b/>
        <sz val="7.5"/>
        <color indexed="8"/>
        <rFont val="Arial"/>
        <family val="2"/>
      </rPr>
      <t>Ancho</t>
    </r>
    <r>
      <rPr>
        <sz val="7.5"/>
        <color indexed="8"/>
        <rFont val="Arial"/>
        <family val="2"/>
      </rPr>
      <t xml:space="preserve"> (en metros, ej.: 3,27)</t>
    </r>
  </si>
  <si>
    <r>
      <rPr>
        <b/>
        <sz val="7.5"/>
        <color indexed="8"/>
        <rFont val="Arial"/>
        <family val="2"/>
      </rPr>
      <t>Fondo</t>
    </r>
    <r>
      <rPr>
        <sz val="7.5"/>
        <color indexed="8"/>
        <rFont val="Arial"/>
        <family val="2"/>
      </rPr>
      <t xml:space="preserve"> (m)</t>
    </r>
  </si>
  <si>
    <r>
      <rPr>
        <b/>
        <sz val="7.5"/>
        <color indexed="8"/>
        <rFont val="Arial"/>
        <family val="2"/>
      </rPr>
      <t>Alto</t>
    </r>
    <r>
      <rPr>
        <sz val="7.5"/>
        <color indexed="8"/>
        <rFont val="Arial"/>
        <family val="2"/>
      </rPr>
      <t xml:space="preserve"> (m)</t>
    </r>
  </si>
  <si>
    <t>SALAS QUE PARTICIPAN EN TEATRO EN</t>
  </si>
  <si>
    <t>SALAS QUE PARTICIPAN EN DANZA EN</t>
  </si>
  <si>
    <t>SALAS</t>
  </si>
  <si>
    <t>Web</t>
  </si>
  <si>
    <t>CCAA</t>
  </si>
  <si>
    <t>Localidad</t>
  </si>
  <si>
    <t>Ancho</t>
  </si>
  <si>
    <t>Fondo</t>
  </si>
  <si>
    <t>Alto</t>
  </si>
  <si>
    <t>La Fundición de Sevilla</t>
  </si>
  <si>
    <t>https://fundiciondesevilla.es/</t>
  </si>
  <si>
    <t>Sevilla</t>
  </si>
  <si>
    <t>NO PARTICIPA en Teatro para público adulto</t>
  </si>
  <si>
    <t>NO PARTICIPA en Teatro para público familiar</t>
  </si>
  <si>
    <t>NO PARTICIPA en Danza para público adulto</t>
  </si>
  <si>
    <t>Sala Cero Teatro</t>
  </si>
  <si>
    <t>https://salacero.com/</t>
  </si>
  <si>
    <t>Salapaca</t>
  </si>
  <si>
    <t>https://salalapaca.es/</t>
  </si>
  <si>
    <t>Jaén</t>
  </si>
  <si>
    <t>NO PARTICIPA en Danza para público familiar</t>
  </si>
  <si>
    <t>Teatro Avanti</t>
  </si>
  <si>
    <t>https://www.teatroavanti.com/en</t>
  </si>
  <si>
    <t>Córdoba</t>
  </si>
  <si>
    <t>Teatro TNT</t>
  </si>
  <si>
    <t>https://www.atalaya-tnt.com/</t>
  </si>
  <si>
    <t>La Casa de los Títeres</t>
  </si>
  <si>
    <t>https://www.lacasadelostiteres.com/</t>
  </si>
  <si>
    <t>Abizanda</t>
  </si>
  <si>
    <t>Teatro Arbolé</t>
  </si>
  <si>
    <t>https://www.teatroarbole.es/</t>
  </si>
  <si>
    <t>Zaragoza</t>
  </si>
  <si>
    <t>Teatro de la Estación</t>
  </si>
  <si>
    <t>https://teatrodelaestacion.com/</t>
  </si>
  <si>
    <t>Espacio Escénico El Huerto</t>
  </si>
  <si>
    <t>https://zigzagdanza.com/el-huerto-gijon/</t>
  </si>
  <si>
    <t>Gijón</t>
  </si>
  <si>
    <t>Sala La Fornal</t>
  </si>
  <si>
    <t>https://lafornal.cat/</t>
  </si>
  <si>
    <t>Manacor</t>
  </si>
  <si>
    <t>Teatre del Mar</t>
  </si>
  <si>
    <t>http://www.teatredelmar.com</t>
  </si>
  <si>
    <t>Palma de Mallorca</t>
  </si>
  <si>
    <t>Teatre Sans</t>
  </si>
  <si>
    <t>https://estudizeroteatre.com/?page_id=291</t>
  </si>
  <si>
    <t>Teatro Victoria</t>
  </si>
  <si>
    <t>https://elteatrovictoria.com/</t>
  </si>
  <si>
    <t>Santa Cruz de Tenerife</t>
  </si>
  <si>
    <t>Café de las Artes Teatro</t>
  </si>
  <si>
    <t>https://cdat.es/</t>
  </si>
  <si>
    <t>Santander</t>
  </si>
  <si>
    <t>Escena Miriñaque</t>
  </si>
  <si>
    <t>https://escenamirinaque.es/</t>
  </si>
  <si>
    <t>La Teatrería de Ábrego</t>
  </si>
  <si>
    <t>http://teatroabrego.com/la-teatreria</t>
  </si>
  <si>
    <t>Oruña de Piélagos</t>
  </si>
  <si>
    <t>Al Norte a la Izquierda</t>
  </si>
  <si>
    <t>https://www.norteizquierda.com/</t>
  </si>
  <si>
    <t>Valladolid</t>
  </si>
  <si>
    <t>Andén 47</t>
  </si>
  <si>
    <t>https://anden47.es/</t>
  </si>
  <si>
    <t>EA! teatro</t>
  </si>
  <si>
    <t>https://eateatro.es/</t>
  </si>
  <si>
    <t>Albacete</t>
  </si>
  <si>
    <t>L’autèntica</t>
  </si>
  <si>
    <t>https://www.lautenticateatro.com/</t>
  </si>
  <si>
    <t>Barcelona</t>
  </si>
  <si>
    <t>La Casa del Teatre Nu</t>
  </si>
  <si>
    <t>https://www.teatrenu.com/</t>
  </si>
  <si>
    <t>Sant Martí de Tous</t>
  </si>
  <si>
    <t>La Planeta</t>
  </si>
  <si>
    <t>https://www.laplaneta.cat/</t>
  </si>
  <si>
    <t>Girona</t>
  </si>
  <si>
    <t>Sala Fènix</t>
  </si>
  <si>
    <t>https://www.salafenix.com/</t>
  </si>
  <si>
    <t>Sala La Mercantil</t>
  </si>
  <si>
    <t>https://salamercantil.cat/es/</t>
  </si>
  <si>
    <t>Balaguer</t>
  </si>
  <si>
    <t>Teatre de l'Aurora</t>
  </si>
  <si>
    <t>https://www.teatreaurora.cat/</t>
  </si>
  <si>
    <t>Igualada</t>
  </si>
  <si>
    <t>Teatre Tantarantana</t>
  </si>
  <si>
    <t>https://tantarantana.com/</t>
  </si>
  <si>
    <t>Artea Espai</t>
  </si>
  <si>
    <t>https://www.arteateatro.es/</t>
  </si>
  <si>
    <t>Valencia</t>
  </si>
  <si>
    <t>Sala Carme Teatre</t>
  </si>
  <si>
    <t>https://carmeteatre.com/</t>
  </si>
  <si>
    <t>Espacio Inestable</t>
  </si>
  <si>
    <t>https://www.espacioinestable.com/index.html</t>
  </si>
  <si>
    <t>La Màquina</t>
  </si>
  <si>
    <t>https://lamaquinateatro.es/</t>
  </si>
  <si>
    <t>Sala La Carreta</t>
  </si>
  <si>
    <t>https://lacarretateatro.com/sala-la-carreta/</t>
  </si>
  <si>
    <t>Elche</t>
  </si>
  <si>
    <t>Teatro Off / Sala Off Kids</t>
  </si>
  <si>
    <t>https://offvalencia.com/</t>
  </si>
  <si>
    <t>Teatre del Raval</t>
  </si>
  <si>
    <t>https://teatreravalgandia.org/</t>
  </si>
  <si>
    <t>Gandía</t>
  </si>
  <si>
    <t>Teatro Círculo</t>
  </si>
  <si>
    <t>https://teatrocirculo.com/</t>
  </si>
  <si>
    <t>Espacio Cinético Taktá</t>
  </si>
  <si>
    <t>http://www.andateconojo.com/</t>
  </si>
  <si>
    <t>Navalmoral de la Mata</t>
  </si>
  <si>
    <t>La Nave del Duende</t>
  </si>
  <si>
    <t>https://www.lanavedelduende.com/</t>
  </si>
  <si>
    <t>El Casar de Cáceres</t>
  </si>
  <si>
    <t>Sala Ártika</t>
  </si>
  <si>
    <t>https://www.artikavigo.com/</t>
  </si>
  <si>
    <t>Vigo</t>
  </si>
  <si>
    <t>Teatro Ensalle</t>
  </si>
  <si>
    <t>https://teatroensalle.com/</t>
  </si>
  <si>
    <t>DT Espacio Escénico</t>
  </si>
  <si>
    <t>https://dtespacioescenico.com/</t>
  </si>
  <si>
    <t>Madrid</t>
  </si>
  <si>
    <t>Nave 73</t>
  </si>
  <si>
    <t>https://www.nave73.es/</t>
  </si>
  <si>
    <t>Sala Azarte</t>
  </si>
  <si>
    <t>https://azarte.com/</t>
  </si>
  <si>
    <t>Sala Bululú 2120</t>
  </si>
  <si>
    <t>https://teatro.bululu2120.com/</t>
  </si>
  <si>
    <t>Sala Cuarta Pared</t>
  </si>
  <si>
    <t>https://www.cuartapared.es/</t>
  </si>
  <si>
    <t>Sala Tarambana</t>
  </si>
  <si>
    <t>https://www.tarambana.net/</t>
  </si>
  <si>
    <t>Teatro del Barrio</t>
  </si>
  <si>
    <t>https://teatrodelbarrio.com/</t>
  </si>
  <si>
    <t>Teatro La Usina</t>
  </si>
  <si>
    <t>https://www.lausina.es/sala</t>
  </si>
  <si>
    <t>Teatro Lagrada</t>
  </si>
  <si>
    <t>https://teatrolagrada.com/</t>
  </si>
  <si>
    <t>Teatro Pradillo</t>
  </si>
  <si>
    <t>http://www.teatropradillo.com</t>
  </si>
  <si>
    <t>Centro Escénico PupaClown</t>
  </si>
  <si>
    <t>https://pupaclown.org/pupaclown/index.php</t>
  </si>
  <si>
    <t>Murcia</t>
  </si>
  <si>
    <t>La Escuela Teatro/Antzoki</t>
  </si>
  <si>
    <t>https://www.laescueladeteatro.com/</t>
  </si>
  <si>
    <t>Pamplona</t>
  </si>
  <si>
    <t>Sala La Fundición</t>
  </si>
  <si>
    <t>https://www.lafundicion.org/</t>
  </si>
  <si>
    <t>Bilbao</t>
  </si>
  <si>
    <t>Sala Utopian Aretoa</t>
  </si>
  <si>
    <t>https://www.utopiangetxo.com/</t>
  </si>
  <si>
    <t>Getxo</t>
  </si>
  <si>
    <t>Sala Negra</t>
  </si>
  <si>
    <t>https://sala-negra.com/</t>
  </si>
  <si>
    <t>Logroño</t>
  </si>
  <si>
    <t>XXV Circuito 2027 - Red de Teatros Alternativos
25 años de Creación Escénica Contemporánea</t>
  </si>
  <si>
    <t>Total m2</t>
  </si>
  <si>
    <t>Gran formato // +90m2 de escenario</t>
  </si>
  <si>
    <t>Medio formato // 50 a 90m2 de escenario</t>
  </si>
  <si>
    <t>Pequeño formato // -50m2 de escenario</t>
  </si>
  <si>
    <t>&lt;&lt;&lt;&lt;&lt; Este dato lo vas a necesitar para rellenar el apartado 40.1 en el que te preguntamos por el tipo de formato de tu espectáculo: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</si>
</sst>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color indexed="8"/>
      <name val="Arial"/>
      <family val="2"/>
    </font>
    <font>
      <b/>
      <sz val="7.5"/>
      <color indexed="8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u/>
      <sz val="11"/>
      <color theme="10"/>
      <name val="Calibri"/>
      <family val="2"/>
    </font>
    <font>
      <sz val="7.5"/>
      <color rgb="FFFF0000"/>
      <name val="Arial"/>
      <family val="2"/>
    </font>
    <font>
      <b/>
      <sz val="7.5"/>
      <color rgb="FFFF0000"/>
      <name val="Arial"/>
      <family val="2"/>
    </font>
    <font>
      <sz val="7"/>
      <color theme="1"/>
      <name val="Arial"/>
      <family val="2"/>
    </font>
    <font>
      <sz val="4"/>
      <color theme="1"/>
      <name val="Arial"/>
      <family val="2"/>
    </font>
    <font>
      <b/>
      <sz val="12"/>
      <color indexed="8"/>
      <name val="Arial"/>
      <family val="2"/>
    </font>
    <font>
      <sz val="7"/>
      <name val="Arial"/>
      <family val="2"/>
    </font>
    <font>
      <u/>
      <sz val="7"/>
      <color theme="10"/>
      <name val="Calibri"/>
      <family val="2"/>
    </font>
    <font>
      <u/>
      <sz val="7"/>
      <name val="Arial"/>
      <family val="2"/>
    </font>
    <font>
      <b/>
      <sz val="7.5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0">
    <xf numFmtId="0" fontId="0" fillId="0" borderId="0" xfId="0"/>
    <xf numFmtId="0" fontId="2" fillId="0" borderId="0" xfId="2" applyFont="1"/>
    <xf numFmtId="0" fontId="1" fillId="0" borderId="0" xfId="2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0" fontId="13" fillId="0" borderId="0" xfId="0" applyFont="1"/>
    <xf numFmtId="49" fontId="10" fillId="0" borderId="0" xfId="2" applyNumberFormat="1" applyFont="1"/>
    <xf numFmtId="0" fontId="14" fillId="2" borderId="0" xfId="0" applyFont="1" applyFill="1"/>
    <xf numFmtId="49" fontId="8" fillId="3" borderId="8" xfId="0" applyNumberFormat="1" applyFont="1" applyFill="1" applyBorder="1" applyProtection="1">
      <protection locked="0"/>
    </xf>
    <xf numFmtId="2" fontId="8" fillId="3" borderId="8" xfId="0" applyNumberFormat="1" applyFont="1" applyFill="1" applyBorder="1" applyProtection="1">
      <protection locked="0"/>
    </xf>
    <xf numFmtId="0" fontId="11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9" fillId="0" borderId="12" xfId="0" applyFont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8" fillId="0" borderId="0" xfId="0" applyFont="1" applyProtection="1">
      <protection hidden="1"/>
    </xf>
    <xf numFmtId="0" fontId="9" fillId="0" borderId="0" xfId="0" applyFont="1" applyAlignment="1">
      <alignment horizontal="right"/>
    </xf>
    <xf numFmtId="2" fontId="8" fillId="6" borderId="8" xfId="0" applyNumberFormat="1" applyFont="1" applyFill="1" applyBorder="1"/>
    <xf numFmtId="2" fontId="8" fillId="0" borderId="0" xfId="0" applyNumberFormat="1" applyFont="1" applyProtection="1">
      <protection locked="0"/>
    </xf>
    <xf numFmtId="0" fontId="8" fillId="0" borderId="0" xfId="0" applyFont="1" applyAlignment="1">
      <alignment horizontal="center"/>
    </xf>
    <xf numFmtId="49" fontId="18" fillId="0" borderId="3" xfId="2" applyNumberFormat="1" applyFont="1" applyBorder="1"/>
    <xf numFmtId="0" fontId="19" fillId="0" borderId="3" xfId="1" applyFont="1" applyFill="1" applyBorder="1" applyAlignment="1" applyProtection="1"/>
    <xf numFmtId="2" fontId="18" fillId="0" borderId="3" xfId="2" applyNumberFormat="1" applyFont="1" applyBorder="1"/>
    <xf numFmtId="2" fontId="18" fillId="0" borderId="4" xfId="2" applyNumberFormat="1" applyFont="1" applyBorder="1"/>
    <xf numFmtId="49" fontId="18" fillId="0" borderId="1" xfId="2" applyNumberFormat="1" applyFont="1" applyBorder="1"/>
    <xf numFmtId="49" fontId="18" fillId="0" borderId="2" xfId="2" applyNumberFormat="1" applyFont="1" applyBorder="1"/>
    <xf numFmtId="2" fontId="18" fillId="0" borderId="0" xfId="2" applyNumberFormat="1" applyFont="1"/>
    <xf numFmtId="2" fontId="18" fillId="0" borderId="7" xfId="2" applyNumberFormat="1" applyFont="1" applyBorder="1"/>
    <xf numFmtId="49" fontId="18" fillId="0" borderId="5" xfId="2" applyNumberFormat="1" applyFont="1" applyBorder="1"/>
    <xf numFmtId="49" fontId="18" fillId="0" borderId="6" xfId="2" applyNumberFormat="1" applyFont="1" applyBorder="1"/>
    <xf numFmtId="49" fontId="20" fillId="0" borderId="5" xfId="2" applyNumberFormat="1" applyFont="1" applyBorder="1"/>
    <xf numFmtId="0" fontId="6" fillId="0" borderId="0" xfId="0" applyFont="1"/>
    <xf numFmtId="0" fontId="21" fillId="0" borderId="3" xfId="2" applyFont="1" applyBorder="1"/>
    <xf numFmtId="0" fontId="21" fillId="0" borderId="4" xfId="2" applyFont="1" applyBorder="1"/>
    <xf numFmtId="0" fontId="21" fillId="0" borderId="1" xfId="2" applyFont="1" applyBorder="1"/>
    <xf numFmtId="0" fontId="21" fillId="0" borderId="2" xfId="2" applyFont="1" applyBorder="1"/>
    <xf numFmtId="0" fontId="9" fillId="10" borderId="3" xfId="0" applyFont="1" applyFill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/>
    </xf>
    <xf numFmtId="0" fontId="5" fillId="8" borderId="3" xfId="0" applyFont="1" applyFill="1" applyBorder="1" applyAlignment="1">
      <alignment horizontal="left"/>
    </xf>
    <xf numFmtId="0" fontId="9" fillId="9" borderId="3" xfId="0" applyFont="1" applyFill="1" applyBorder="1" applyAlignment="1">
      <alignment horizontal="left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lteatrovictoria.com/" TargetMode="External"/><Relationship Id="rId18" Type="http://schemas.openxmlformats.org/officeDocument/2006/relationships/hyperlink" Target="https://estudizeroteatre.com/?page_id=291" TargetMode="External"/><Relationship Id="rId26" Type="http://schemas.openxmlformats.org/officeDocument/2006/relationships/hyperlink" Target="https://www.espacioinestable.com/index.html" TargetMode="External"/><Relationship Id="rId39" Type="http://schemas.openxmlformats.org/officeDocument/2006/relationships/hyperlink" Target="https://www.cuartapared.es/" TargetMode="External"/><Relationship Id="rId21" Type="http://schemas.openxmlformats.org/officeDocument/2006/relationships/hyperlink" Target="https://www.lautenticateatro.com/" TargetMode="External"/><Relationship Id="rId34" Type="http://schemas.openxmlformats.org/officeDocument/2006/relationships/hyperlink" Target="https://sala-negra.com/" TargetMode="External"/><Relationship Id="rId42" Type="http://schemas.openxmlformats.org/officeDocument/2006/relationships/hyperlink" Target="https://teatrolagrada.com/" TargetMode="External"/><Relationship Id="rId47" Type="http://schemas.openxmlformats.org/officeDocument/2006/relationships/hyperlink" Target="https://www.arteateatro.es/" TargetMode="External"/><Relationship Id="rId50" Type="http://schemas.openxmlformats.org/officeDocument/2006/relationships/hyperlink" Target="https://www.salafenix.com/" TargetMode="External"/><Relationship Id="rId7" Type="http://schemas.openxmlformats.org/officeDocument/2006/relationships/hyperlink" Target="https://fundiciondesevilla.es/" TargetMode="External"/><Relationship Id="rId2" Type="http://schemas.openxmlformats.org/officeDocument/2006/relationships/hyperlink" Target="https://www.teatrenu.com/" TargetMode="External"/><Relationship Id="rId16" Type="http://schemas.openxmlformats.org/officeDocument/2006/relationships/hyperlink" Target="https://www.lacasadelostiteres.com/" TargetMode="External"/><Relationship Id="rId29" Type="http://schemas.openxmlformats.org/officeDocument/2006/relationships/hyperlink" Target="https://teatreravalgandia.org/" TargetMode="External"/><Relationship Id="rId11" Type="http://schemas.openxmlformats.org/officeDocument/2006/relationships/hyperlink" Target="https://zigzagdanza.com/el-huerto-gijon/" TargetMode="External"/><Relationship Id="rId24" Type="http://schemas.openxmlformats.org/officeDocument/2006/relationships/hyperlink" Target="https://tantarantana.com/" TargetMode="External"/><Relationship Id="rId32" Type="http://schemas.openxmlformats.org/officeDocument/2006/relationships/hyperlink" Target="https://www.artikavigo.com/" TargetMode="External"/><Relationship Id="rId37" Type="http://schemas.openxmlformats.org/officeDocument/2006/relationships/hyperlink" Target="https://azarte.com/" TargetMode="External"/><Relationship Id="rId40" Type="http://schemas.openxmlformats.org/officeDocument/2006/relationships/hyperlink" Target="https://www.tarambana.net/" TargetMode="External"/><Relationship Id="rId45" Type="http://schemas.openxmlformats.org/officeDocument/2006/relationships/hyperlink" Target="https://lafornal.cat/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http://www.teatropradillo.com/" TargetMode="External"/><Relationship Id="rId10" Type="http://schemas.openxmlformats.org/officeDocument/2006/relationships/hyperlink" Target="https://www.teatroarbole.es/" TargetMode="External"/><Relationship Id="rId19" Type="http://schemas.openxmlformats.org/officeDocument/2006/relationships/hyperlink" Target="http://teatroabrego.com/la-teatreria" TargetMode="External"/><Relationship Id="rId31" Type="http://schemas.openxmlformats.org/officeDocument/2006/relationships/hyperlink" Target="https://www.lanavedelduende.com/" TargetMode="External"/><Relationship Id="rId44" Type="http://schemas.openxmlformats.org/officeDocument/2006/relationships/hyperlink" Target="https://www.lafundicion.org/" TargetMode="External"/><Relationship Id="rId52" Type="http://schemas.openxmlformats.org/officeDocument/2006/relationships/hyperlink" Target="https://teatrodelbarrio.com/" TargetMode="External"/><Relationship Id="rId4" Type="http://schemas.openxmlformats.org/officeDocument/2006/relationships/hyperlink" Target="https://lacarretateatro.com/sala-la-carreta/" TargetMode="External"/><Relationship Id="rId9" Type="http://schemas.openxmlformats.org/officeDocument/2006/relationships/hyperlink" Target="https://www.teatroavanti.com/en" TargetMode="External"/><Relationship Id="rId14" Type="http://schemas.openxmlformats.org/officeDocument/2006/relationships/hyperlink" Target="https://escenamirinaque.es/" TargetMode="External"/><Relationship Id="rId22" Type="http://schemas.openxmlformats.org/officeDocument/2006/relationships/hyperlink" Target="https://www.laplaneta.cat/" TargetMode="External"/><Relationship Id="rId27" Type="http://schemas.openxmlformats.org/officeDocument/2006/relationships/hyperlink" Target="https://offvalencia.com/" TargetMode="External"/><Relationship Id="rId30" Type="http://schemas.openxmlformats.org/officeDocument/2006/relationships/hyperlink" Target="http://www.andateconojo.com/" TargetMode="External"/><Relationship Id="rId35" Type="http://schemas.openxmlformats.org/officeDocument/2006/relationships/hyperlink" Target="https://dtespacioescenico.com/" TargetMode="External"/><Relationship Id="rId43" Type="http://schemas.openxmlformats.org/officeDocument/2006/relationships/hyperlink" Target="https://www.laescueladeteatro.com/" TargetMode="External"/><Relationship Id="rId48" Type="http://schemas.openxmlformats.org/officeDocument/2006/relationships/hyperlink" Target="https://salalapaca.es/" TargetMode="External"/><Relationship Id="rId8" Type="http://schemas.openxmlformats.org/officeDocument/2006/relationships/hyperlink" Target="https://salacero.com/" TargetMode="External"/><Relationship Id="rId51" Type="http://schemas.openxmlformats.org/officeDocument/2006/relationships/hyperlink" Target="https://salamercantil.cat/es/" TargetMode="External"/><Relationship Id="rId3" Type="http://schemas.openxmlformats.org/officeDocument/2006/relationships/hyperlink" Target="https://lamaquinateatro.es/" TargetMode="External"/><Relationship Id="rId12" Type="http://schemas.openxmlformats.org/officeDocument/2006/relationships/hyperlink" Target="http://www.teatredelmar.com/" TargetMode="External"/><Relationship Id="rId17" Type="http://schemas.openxmlformats.org/officeDocument/2006/relationships/hyperlink" Target="https://teatrodelaestacion.com/" TargetMode="External"/><Relationship Id="rId25" Type="http://schemas.openxmlformats.org/officeDocument/2006/relationships/hyperlink" Target="https://carmeteatre.com/" TargetMode="External"/><Relationship Id="rId33" Type="http://schemas.openxmlformats.org/officeDocument/2006/relationships/hyperlink" Target="https://teatroensalle.com/" TargetMode="External"/><Relationship Id="rId38" Type="http://schemas.openxmlformats.org/officeDocument/2006/relationships/hyperlink" Target="https://teatro.bululu2120.com/" TargetMode="External"/><Relationship Id="rId46" Type="http://schemas.openxmlformats.org/officeDocument/2006/relationships/hyperlink" Target="https://www.utopiangetxo.com/" TargetMode="External"/><Relationship Id="rId20" Type="http://schemas.openxmlformats.org/officeDocument/2006/relationships/hyperlink" Target="https://eateatro.es/" TargetMode="External"/><Relationship Id="rId41" Type="http://schemas.openxmlformats.org/officeDocument/2006/relationships/hyperlink" Target="https://www.lausina.es/sala" TargetMode="External"/><Relationship Id="rId1" Type="http://schemas.openxmlformats.org/officeDocument/2006/relationships/hyperlink" Target="https://anden47.es/" TargetMode="External"/><Relationship Id="rId6" Type="http://schemas.openxmlformats.org/officeDocument/2006/relationships/hyperlink" Target="https://www.atalaya-tnt.com/" TargetMode="External"/><Relationship Id="rId15" Type="http://schemas.openxmlformats.org/officeDocument/2006/relationships/hyperlink" Target="https://cdat.es/" TargetMode="External"/><Relationship Id="rId23" Type="http://schemas.openxmlformats.org/officeDocument/2006/relationships/hyperlink" Target="https://www.teatreaurora.cat/" TargetMode="External"/><Relationship Id="rId28" Type="http://schemas.openxmlformats.org/officeDocument/2006/relationships/hyperlink" Target="https://teatrocirculo.com/" TargetMode="External"/><Relationship Id="rId36" Type="http://schemas.openxmlformats.org/officeDocument/2006/relationships/hyperlink" Target="https://www.nave73.es/" TargetMode="External"/><Relationship Id="rId49" Type="http://schemas.openxmlformats.org/officeDocument/2006/relationships/hyperlink" Target="https://www.norteizquierd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A19" sqref="A19"/>
    </sheetView>
  </sheetViews>
  <sheetFormatPr baseColWidth="10" defaultColWidth="11.5" defaultRowHeight="13"/>
  <cols>
    <col min="1" max="1" width="19.5" style="1" customWidth="1"/>
    <col min="2" max="2" width="45.33203125" style="1" customWidth="1"/>
    <col min="3" max="5" width="11.5" style="1"/>
    <col min="6" max="6" width="19.5" style="1" customWidth="1"/>
    <col min="7" max="7" width="13.1640625" style="1" customWidth="1"/>
    <col min="8" max="8" width="11.5" style="1"/>
    <col min="9" max="9" width="20" style="1" customWidth="1"/>
    <col min="10" max="16384" width="11.5" style="1"/>
  </cols>
  <sheetData>
    <row r="1" spans="1:2">
      <c r="A1" s="2" t="s">
        <v>0</v>
      </c>
      <c r="B1" s="2"/>
    </row>
    <row r="2" spans="1:2">
      <c r="A2" s="2" t="s">
        <v>1</v>
      </c>
      <c r="B2" s="2"/>
    </row>
    <row r="3" spans="1:2">
      <c r="A3" s="2" t="s">
        <v>2</v>
      </c>
      <c r="B3" s="2"/>
    </row>
    <row r="4" spans="1:2">
      <c r="A4" s="2" t="s">
        <v>3</v>
      </c>
      <c r="B4" s="2"/>
    </row>
    <row r="5" spans="1:2">
      <c r="A5" s="2" t="s">
        <v>4</v>
      </c>
      <c r="B5" s="2"/>
    </row>
    <row r="6" spans="1:2">
      <c r="A6" s="2" t="s">
        <v>5</v>
      </c>
      <c r="B6" s="2"/>
    </row>
    <row r="7" spans="1:2">
      <c r="A7" s="2" t="s">
        <v>6</v>
      </c>
      <c r="B7" s="2"/>
    </row>
    <row r="8" spans="1:2">
      <c r="A8" s="2" t="s">
        <v>7</v>
      </c>
      <c r="B8" s="2"/>
    </row>
    <row r="9" spans="1:2">
      <c r="A9" s="2" t="s">
        <v>8</v>
      </c>
      <c r="B9" s="2"/>
    </row>
    <row r="10" spans="1:2">
      <c r="A10" s="2" t="s">
        <v>9</v>
      </c>
      <c r="B10" s="2"/>
    </row>
    <row r="11" spans="1:2">
      <c r="A11" s="2" t="s">
        <v>10</v>
      </c>
      <c r="B11" s="2"/>
    </row>
    <row r="12" spans="1:2">
      <c r="A12" s="2" t="s">
        <v>11</v>
      </c>
      <c r="B12" s="2"/>
    </row>
    <row r="13" spans="1:2">
      <c r="A13" s="2" t="s">
        <v>12</v>
      </c>
      <c r="B13" s="2"/>
    </row>
    <row r="14" spans="1:2">
      <c r="A14" s="2" t="s">
        <v>13</v>
      </c>
      <c r="B14" s="2"/>
    </row>
    <row r="15" spans="1:2">
      <c r="A15" s="2" t="s">
        <v>14</v>
      </c>
      <c r="B15" s="2"/>
    </row>
    <row r="16" spans="1:2">
      <c r="A16" s="2" t="s">
        <v>15</v>
      </c>
      <c r="B16" s="2"/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1" spans="1:1">
      <c r="A21" s="2" t="s">
        <v>19</v>
      </c>
    </row>
    <row r="22" spans="1:1">
      <c r="A22" s="2" t="s">
        <v>20</v>
      </c>
    </row>
    <row r="23" spans="1:1">
      <c r="A23" s="2" t="s">
        <v>21</v>
      </c>
    </row>
    <row r="24" spans="1:1">
      <c r="A24" s="2" t="s">
        <v>22</v>
      </c>
    </row>
    <row r="25" spans="1:1">
      <c r="A25" s="2" t="s">
        <v>23</v>
      </c>
    </row>
    <row r="27" spans="1:1">
      <c r="A27" s="2" t="s">
        <v>24</v>
      </c>
    </row>
    <row r="28" spans="1:1">
      <c r="A28" s="2" t="s">
        <v>25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0"/>
  <sheetViews>
    <sheetView tabSelected="1" zoomScale="99" zoomScaleNormal="200" workbookViewId="0">
      <selection activeCell="A26" sqref="A26"/>
    </sheetView>
  </sheetViews>
  <sheetFormatPr baseColWidth="10" defaultColWidth="11.5" defaultRowHeight="11"/>
  <cols>
    <col min="1" max="1" width="22" style="3" customWidth="1"/>
    <col min="2" max="2" width="21.1640625" style="3" customWidth="1"/>
    <col min="3" max="3" width="3.33203125" style="3" customWidth="1"/>
    <col min="4" max="5" width="12.6640625" style="3" customWidth="1"/>
    <col min="6" max="8" width="4.6640625" style="3" customWidth="1"/>
    <col min="9" max="9" width="23.33203125" style="3" customWidth="1"/>
    <col min="10" max="10" width="23" style="3" customWidth="1"/>
    <col min="11" max="11" width="22.33203125" style="3" customWidth="1"/>
    <col min="12" max="12" width="22.5" style="3" customWidth="1"/>
    <col min="13" max="13" width="25.6640625" style="3" customWidth="1"/>
    <col min="14" max="16384" width="11.5" style="3"/>
  </cols>
  <sheetData>
    <row r="1" spans="1:12" customFormat="1" ht="48" customHeight="1">
      <c r="A1" s="45" t="s">
        <v>193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5" t="s">
        <v>26</v>
      </c>
      <c r="B2" s="4"/>
    </row>
    <row r="3" spans="1:12" s="6" customFormat="1">
      <c r="A3" s="7" t="s">
        <v>27</v>
      </c>
    </row>
    <row r="4" spans="1:12" s="6" customFormat="1">
      <c r="A4" s="17" t="s">
        <v>28</v>
      </c>
    </row>
    <row r="5" spans="1:12" s="6" customFormat="1">
      <c r="A5" s="6" t="s">
        <v>29</v>
      </c>
    </row>
    <row r="6" spans="1:12" s="6" customFormat="1">
      <c r="A6" s="6" t="s">
        <v>30</v>
      </c>
    </row>
    <row r="7" spans="1:12" s="6" customFormat="1">
      <c r="A7" s="6" t="s">
        <v>31</v>
      </c>
    </row>
    <row r="8" spans="1:12" s="6" customFormat="1">
      <c r="A8" s="7" t="s">
        <v>32</v>
      </c>
    </row>
    <row r="9" spans="1:12" s="6" customFormat="1">
      <c r="A9" s="7" t="s">
        <v>33</v>
      </c>
    </row>
    <row r="10" spans="1:12" s="6" customFormat="1">
      <c r="A10" s="18"/>
    </row>
    <row r="11" spans="1:12" s="8" customFormat="1">
      <c r="A11" s="10"/>
      <c r="B11" s="13" t="s">
        <v>34</v>
      </c>
    </row>
    <row r="12" spans="1:12" s="8" customFormat="1">
      <c r="A12" s="9"/>
    </row>
    <row r="13" spans="1:12" s="8" customFormat="1" ht="12" thickBot="1">
      <c r="A13" s="10" t="s">
        <v>35</v>
      </c>
      <c r="B13" s="14"/>
    </row>
    <row r="14" spans="1:12" s="8" customFormat="1">
      <c r="A14" s="10" t="s">
        <v>36</v>
      </c>
      <c r="B14" s="14"/>
      <c r="C14" s="11"/>
      <c r="D14" s="11"/>
      <c r="E14" s="20" t="s">
        <v>37</v>
      </c>
    </row>
    <row r="15" spans="1:12" s="8" customFormat="1" ht="12" thickBot="1">
      <c r="A15" s="10" t="s">
        <v>38</v>
      </c>
      <c r="B15" s="14"/>
      <c r="E15" s="19">
        <f>COUNTBLANK(A27:A79)</f>
        <v>53</v>
      </c>
    </row>
    <row r="16" spans="1:12" s="8" customFormat="1">
      <c r="A16" s="10" t="s">
        <v>39</v>
      </c>
      <c r="E16" s="16" t="s">
        <v>40</v>
      </c>
    </row>
    <row r="17" spans="1:12" s="8" customFormat="1">
      <c r="A17" s="9" t="s">
        <v>41</v>
      </c>
      <c r="B17" s="15"/>
      <c r="C17" s="11"/>
      <c r="D17" s="11"/>
      <c r="G17" s="11"/>
      <c r="J17" s="12"/>
      <c r="K17" s="11"/>
    </row>
    <row r="18" spans="1:12" s="8" customFormat="1">
      <c r="A18" s="9" t="s">
        <v>42</v>
      </c>
      <c r="B18" s="15"/>
    </row>
    <row r="19" spans="1:12" s="8" customFormat="1">
      <c r="A19" s="9" t="s">
        <v>43</v>
      </c>
      <c r="B19" s="15"/>
    </row>
    <row r="20" spans="1:12" customFormat="1" ht="25" customHeight="1">
      <c r="A20" s="22" t="s">
        <v>194</v>
      </c>
      <c r="B20" s="23">
        <f>B17*B18</f>
        <v>0</v>
      </c>
      <c r="C20" s="46" t="s">
        <v>198</v>
      </c>
      <c r="D20" s="47"/>
      <c r="E20" s="47"/>
      <c r="F20" s="47"/>
      <c r="G20" s="47"/>
      <c r="H20" s="47"/>
      <c r="I20" s="47"/>
      <c r="J20" s="47"/>
      <c r="K20" s="8"/>
      <c r="L20" s="8"/>
    </row>
    <row r="21" spans="1:12" customFormat="1" ht="15">
      <c r="A21" s="3"/>
      <c r="B21" s="24"/>
      <c r="C21" s="48" t="s">
        <v>195</v>
      </c>
      <c r="D21" s="48"/>
      <c r="E21" s="48"/>
      <c r="F21" s="48"/>
      <c r="G21" s="48"/>
      <c r="H21" s="48"/>
      <c r="I21" s="48"/>
      <c r="J21" s="48"/>
      <c r="K21" s="3"/>
      <c r="L21" s="3"/>
    </row>
    <row r="22" spans="1:12" customFormat="1" ht="15">
      <c r="A22" s="9"/>
      <c r="B22" s="24"/>
      <c r="C22" s="49" t="s">
        <v>196</v>
      </c>
      <c r="D22" s="49"/>
      <c r="E22" s="49"/>
      <c r="F22" s="49"/>
      <c r="G22" s="49"/>
      <c r="H22" s="49"/>
      <c r="I22" s="49"/>
      <c r="J22" s="49"/>
      <c r="K22" s="8"/>
      <c r="L22" s="8"/>
    </row>
    <row r="23" spans="1:12" customFormat="1" ht="15">
      <c r="A23" s="9"/>
      <c r="B23" s="24"/>
      <c r="C23" s="42" t="s">
        <v>197</v>
      </c>
      <c r="D23" s="42"/>
      <c r="E23" s="42"/>
      <c r="F23" s="42"/>
      <c r="G23" s="42"/>
      <c r="H23" s="42"/>
      <c r="I23" s="42"/>
      <c r="J23" s="42"/>
      <c r="K23" s="8"/>
      <c r="L23" s="8"/>
    </row>
    <row r="24" spans="1:12" customFormat="1" ht="16" thickBot="1">
      <c r="A24" s="9"/>
      <c r="B24" s="24"/>
      <c r="C24" s="25"/>
      <c r="D24" s="25"/>
      <c r="E24" s="25"/>
      <c r="F24" s="25"/>
      <c r="G24" s="25"/>
      <c r="H24" s="25"/>
      <c r="I24" s="25"/>
      <c r="J24" s="25"/>
      <c r="K24" s="8"/>
      <c r="L24" s="8"/>
    </row>
    <row r="25" spans="1:12" customFormat="1" ht="16" thickBot="1">
      <c r="A25" s="9"/>
      <c r="B25" s="9"/>
      <c r="C25" s="8"/>
      <c r="D25" s="8"/>
      <c r="E25" s="8"/>
      <c r="F25" s="8"/>
      <c r="G25" s="8"/>
      <c r="H25" s="8"/>
      <c r="I25" s="43" t="s">
        <v>44</v>
      </c>
      <c r="J25" s="44"/>
      <c r="K25" s="43" t="s">
        <v>45</v>
      </c>
      <c r="L25" s="44"/>
    </row>
    <row r="26" spans="1:12" s="8" customFormat="1" ht="12" thickBot="1">
      <c r="A26" s="21" t="str">
        <f t="shared" ref="A26:A79" si="0">IF($B$14=D26,"Gira no en CCAA propia&gt;&gt;",IF(AND($B$15&lt;&gt;I26,$B$15&lt;&gt;J26,$B$15&lt;&gt;K26,$B$15&lt;&gt;L26,$B$15&lt;&gt;""),"No participa en tu modalidad&gt;&gt;",IF(OR($B$17&gt;F26,$B$18&gt;G26,$B$19&gt;H26),"Dimensiones insuficientes&gt;&gt;","")))</f>
        <v/>
      </c>
      <c r="B26" s="38" t="s">
        <v>46</v>
      </c>
      <c r="C26" s="38" t="s">
        <v>47</v>
      </c>
      <c r="D26" s="38" t="s">
        <v>48</v>
      </c>
      <c r="E26" s="38" t="s">
        <v>49</v>
      </c>
      <c r="F26" s="38" t="s">
        <v>50</v>
      </c>
      <c r="G26" s="38" t="s">
        <v>51</v>
      </c>
      <c r="H26" s="39" t="s">
        <v>52</v>
      </c>
      <c r="I26" s="40" t="s">
        <v>19</v>
      </c>
      <c r="J26" s="41" t="s">
        <v>21</v>
      </c>
      <c r="K26" s="40" t="s">
        <v>20</v>
      </c>
      <c r="L26" s="41" t="s">
        <v>22</v>
      </c>
    </row>
    <row r="27" spans="1:12" s="8" customFormat="1" ht="12" thickBot="1">
      <c r="A27" s="21" t="str">
        <f t="shared" si="0"/>
        <v/>
      </c>
      <c r="B27" s="26" t="s">
        <v>100</v>
      </c>
      <c r="C27" s="27" t="s">
        <v>101</v>
      </c>
      <c r="D27" s="26" t="s">
        <v>6</v>
      </c>
      <c r="E27" s="26" t="s">
        <v>102</v>
      </c>
      <c r="F27" s="28">
        <v>8</v>
      </c>
      <c r="G27" s="28">
        <v>6</v>
      </c>
      <c r="H27" s="29">
        <v>5</v>
      </c>
      <c r="I27" s="30" t="s">
        <v>19</v>
      </c>
      <c r="J27" s="31" t="s">
        <v>57</v>
      </c>
      <c r="K27" s="30" t="s">
        <v>58</v>
      </c>
      <c r="L27" s="31" t="s">
        <v>64</v>
      </c>
    </row>
    <row r="28" spans="1:12" s="8" customFormat="1">
      <c r="A28" s="21" t="str">
        <f t="shared" si="0"/>
        <v/>
      </c>
      <c r="B28" s="26" t="s">
        <v>103</v>
      </c>
      <c r="C28" s="27" t="s">
        <v>104</v>
      </c>
      <c r="D28" s="26" t="s">
        <v>6</v>
      </c>
      <c r="E28" s="26" t="s">
        <v>102</v>
      </c>
      <c r="F28" s="32">
        <v>11</v>
      </c>
      <c r="G28" s="33">
        <v>6.5</v>
      </c>
      <c r="H28" s="29">
        <v>6</v>
      </c>
      <c r="I28" s="34" t="s">
        <v>56</v>
      </c>
      <c r="J28" s="35" t="s">
        <v>57</v>
      </c>
      <c r="K28" s="34" t="s">
        <v>20</v>
      </c>
      <c r="L28" s="35" t="s">
        <v>22</v>
      </c>
    </row>
    <row r="29" spans="1:12" s="8" customFormat="1">
      <c r="A29" s="21" t="str">
        <f t="shared" si="0"/>
        <v/>
      </c>
      <c r="B29" s="26" t="s">
        <v>127</v>
      </c>
      <c r="C29" s="27" t="s">
        <v>128</v>
      </c>
      <c r="D29" s="26" t="s">
        <v>10</v>
      </c>
      <c r="E29" s="26" t="s">
        <v>129</v>
      </c>
      <c r="F29" s="28">
        <v>3.9</v>
      </c>
      <c r="G29" s="28">
        <v>4.9000000000000004</v>
      </c>
      <c r="H29" s="29">
        <v>3</v>
      </c>
      <c r="I29" s="34" t="s">
        <v>19</v>
      </c>
      <c r="J29" s="35" t="s">
        <v>21</v>
      </c>
      <c r="K29" s="34" t="s">
        <v>20</v>
      </c>
      <c r="L29" s="35" t="s">
        <v>64</v>
      </c>
    </row>
    <row r="30" spans="1:12" s="8" customFormat="1">
      <c r="A30" s="21" t="str">
        <f t="shared" si="0"/>
        <v/>
      </c>
      <c r="B30" s="26" t="s">
        <v>92</v>
      </c>
      <c r="C30" s="27" t="s">
        <v>93</v>
      </c>
      <c r="D30" s="26" t="s">
        <v>5</v>
      </c>
      <c r="E30" s="26" t="s">
        <v>94</v>
      </c>
      <c r="F30" s="28">
        <v>5.5</v>
      </c>
      <c r="G30" s="28">
        <v>5.5</v>
      </c>
      <c r="H30" s="29">
        <v>4.8</v>
      </c>
      <c r="I30" s="34" t="s">
        <v>19</v>
      </c>
      <c r="J30" s="35" t="s">
        <v>21</v>
      </c>
      <c r="K30" s="34" t="s">
        <v>20</v>
      </c>
      <c r="L30" s="35" t="s">
        <v>22</v>
      </c>
    </row>
    <row r="31" spans="1:12" s="8" customFormat="1">
      <c r="A31" s="21" t="str">
        <f t="shared" si="0"/>
        <v/>
      </c>
      <c r="B31" s="26" t="s">
        <v>178</v>
      </c>
      <c r="C31" s="27" t="s">
        <v>179</v>
      </c>
      <c r="D31" s="26" t="s">
        <v>15</v>
      </c>
      <c r="E31" s="26" t="s">
        <v>180</v>
      </c>
      <c r="F31" s="28">
        <v>12</v>
      </c>
      <c r="G31" s="28">
        <v>7</v>
      </c>
      <c r="H31" s="29">
        <v>5</v>
      </c>
      <c r="I31" s="34" t="s">
        <v>56</v>
      </c>
      <c r="J31" s="35" t="s">
        <v>21</v>
      </c>
      <c r="K31" s="34" t="s">
        <v>58</v>
      </c>
      <c r="L31" s="35" t="s">
        <v>64</v>
      </c>
    </row>
    <row r="32" spans="1:12" s="8" customFormat="1">
      <c r="A32" s="21" t="str">
        <f t="shared" si="0"/>
        <v/>
      </c>
      <c r="B32" s="26" t="s">
        <v>157</v>
      </c>
      <c r="C32" s="27" t="s">
        <v>158</v>
      </c>
      <c r="D32" s="26" t="s">
        <v>13</v>
      </c>
      <c r="E32" s="26" t="s">
        <v>159</v>
      </c>
      <c r="F32" s="28">
        <v>3.8</v>
      </c>
      <c r="G32" s="28">
        <v>8</v>
      </c>
      <c r="H32" s="29">
        <v>3.5</v>
      </c>
      <c r="I32" s="34" t="s">
        <v>56</v>
      </c>
      <c r="J32" s="35" t="s">
        <v>57</v>
      </c>
      <c r="K32" s="34" t="s">
        <v>58</v>
      </c>
      <c r="L32" s="35" t="s">
        <v>64</v>
      </c>
    </row>
    <row r="33" spans="1:12" s="8" customFormat="1">
      <c r="A33" s="21" t="str">
        <f t="shared" si="0"/>
        <v/>
      </c>
      <c r="B33" s="26" t="s">
        <v>105</v>
      </c>
      <c r="C33" s="27" t="s">
        <v>106</v>
      </c>
      <c r="D33" s="26" t="s">
        <v>7</v>
      </c>
      <c r="E33" s="26" t="s">
        <v>107</v>
      </c>
      <c r="F33" s="28">
        <v>6.6</v>
      </c>
      <c r="G33" s="28">
        <v>4.5</v>
      </c>
      <c r="H33" s="29">
        <v>3.5</v>
      </c>
      <c r="I33" s="34" t="s">
        <v>19</v>
      </c>
      <c r="J33" s="35" t="s">
        <v>21</v>
      </c>
      <c r="K33" s="34" t="s">
        <v>20</v>
      </c>
      <c r="L33" s="35" t="s">
        <v>22</v>
      </c>
    </row>
    <row r="34" spans="1:12" s="8" customFormat="1">
      <c r="A34" s="21" t="str">
        <f t="shared" si="0"/>
        <v/>
      </c>
      <c r="B34" s="26" t="s">
        <v>95</v>
      </c>
      <c r="C34" s="27" t="s">
        <v>96</v>
      </c>
      <c r="D34" s="26" t="s">
        <v>5</v>
      </c>
      <c r="E34" s="26" t="s">
        <v>94</v>
      </c>
      <c r="F34" s="28">
        <v>6</v>
      </c>
      <c r="G34" s="28">
        <v>6.5</v>
      </c>
      <c r="H34" s="29">
        <v>5</v>
      </c>
      <c r="I34" s="34" t="s">
        <v>19</v>
      </c>
      <c r="J34" s="35" t="s">
        <v>21</v>
      </c>
      <c r="K34" s="34" t="s">
        <v>20</v>
      </c>
      <c r="L34" s="35" t="s">
        <v>22</v>
      </c>
    </row>
    <row r="35" spans="1:12" s="8" customFormat="1">
      <c r="A35" s="21" t="str">
        <f t="shared" si="0"/>
        <v/>
      </c>
      <c r="B35" s="26" t="s">
        <v>146</v>
      </c>
      <c r="C35" s="27" t="s">
        <v>147</v>
      </c>
      <c r="D35" s="26" t="s">
        <v>11</v>
      </c>
      <c r="E35" s="26" t="s">
        <v>148</v>
      </c>
      <c r="F35" s="28">
        <v>10</v>
      </c>
      <c r="G35" s="28">
        <v>10</v>
      </c>
      <c r="H35" s="29">
        <v>4</v>
      </c>
      <c r="I35" s="34" t="s">
        <v>56</v>
      </c>
      <c r="J35" s="35" t="s">
        <v>21</v>
      </c>
      <c r="K35" s="34" t="s">
        <v>58</v>
      </c>
      <c r="L35" s="35" t="s">
        <v>22</v>
      </c>
    </row>
    <row r="36" spans="1:12" s="8" customFormat="1">
      <c r="A36" s="21" t="str">
        <f t="shared" si="0"/>
        <v/>
      </c>
      <c r="B36" s="26" t="s">
        <v>78</v>
      </c>
      <c r="C36" s="27" t="s">
        <v>79</v>
      </c>
      <c r="D36" s="26" t="s">
        <v>2</v>
      </c>
      <c r="E36" s="26" t="s">
        <v>80</v>
      </c>
      <c r="F36" s="28">
        <v>4.5999999999999996</v>
      </c>
      <c r="G36" s="28">
        <v>6</v>
      </c>
      <c r="H36" s="29">
        <v>3.2</v>
      </c>
      <c r="I36" s="34" t="s">
        <v>19</v>
      </c>
      <c r="J36" s="35" t="s">
        <v>21</v>
      </c>
      <c r="K36" s="34" t="s">
        <v>20</v>
      </c>
      <c r="L36" s="35" t="s">
        <v>22</v>
      </c>
    </row>
    <row r="37" spans="1:12" s="8" customFormat="1">
      <c r="A37" s="21" t="str">
        <f t="shared" si="0"/>
        <v/>
      </c>
      <c r="B37" s="26" t="s">
        <v>132</v>
      </c>
      <c r="C37" s="27" t="s">
        <v>133</v>
      </c>
      <c r="D37" s="26" t="s">
        <v>10</v>
      </c>
      <c r="E37" s="26" t="s">
        <v>129</v>
      </c>
      <c r="F37" s="28">
        <v>14</v>
      </c>
      <c r="G37" s="28">
        <v>7</v>
      </c>
      <c r="H37" s="29">
        <v>4</v>
      </c>
      <c r="I37" s="34" t="s">
        <v>19</v>
      </c>
      <c r="J37" s="35" t="s">
        <v>21</v>
      </c>
      <c r="K37" s="34" t="s">
        <v>20</v>
      </c>
      <c r="L37" s="35" t="s">
        <v>22</v>
      </c>
    </row>
    <row r="38" spans="1:12" s="8" customFormat="1">
      <c r="A38" s="21" t="str">
        <f t="shared" si="0"/>
        <v/>
      </c>
      <c r="B38" s="26" t="s">
        <v>108</v>
      </c>
      <c r="C38" s="27" t="s">
        <v>109</v>
      </c>
      <c r="D38" s="26" t="s">
        <v>8</v>
      </c>
      <c r="E38" s="26" t="s">
        <v>110</v>
      </c>
      <c r="F38" s="28">
        <v>4.5</v>
      </c>
      <c r="G38" s="28">
        <v>7.2</v>
      </c>
      <c r="H38" s="29">
        <v>2.64</v>
      </c>
      <c r="I38" s="34" t="s">
        <v>56</v>
      </c>
      <c r="J38" s="35" t="s">
        <v>21</v>
      </c>
      <c r="K38" s="34" t="s">
        <v>58</v>
      </c>
      <c r="L38" s="35" t="s">
        <v>22</v>
      </c>
    </row>
    <row r="39" spans="1:12" s="8" customFormat="1">
      <c r="A39" s="21" t="str">
        <f t="shared" si="0"/>
        <v/>
      </c>
      <c r="B39" s="26" t="s">
        <v>70</v>
      </c>
      <c r="C39" s="27" t="s">
        <v>71</v>
      </c>
      <c r="D39" s="26" t="s">
        <v>1</v>
      </c>
      <c r="E39" s="26" t="s">
        <v>72</v>
      </c>
      <c r="F39" s="28">
        <v>5.5</v>
      </c>
      <c r="G39" s="28">
        <v>4.7</v>
      </c>
      <c r="H39" s="29">
        <v>6</v>
      </c>
      <c r="I39" s="34" t="s">
        <v>56</v>
      </c>
      <c r="J39" s="35" t="s">
        <v>21</v>
      </c>
      <c r="K39" s="34" t="s">
        <v>58</v>
      </c>
      <c r="L39" s="35" t="s">
        <v>64</v>
      </c>
    </row>
    <row r="40" spans="1:12" s="8" customFormat="1">
      <c r="A40" s="21" t="str">
        <f t="shared" si="0"/>
        <v/>
      </c>
      <c r="B40" s="26" t="s">
        <v>111</v>
      </c>
      <c r="C40" s="27" t="s">
        <v>112</v>
      </c>
      <c r="D40" s="26" t="s">
        <v>8</v>
      </c>
      <c r="E40" s="26" t="s">
        <v>113</v>
      </c>
      <c r="F40" s="28">
        <v>5.9</v>
      </c>
      <c r="G40" s="28">
        <v>4.5999999999999996</v>
      </c>
      <c r="H40" s="29">
        <v>3.6</v>
      </c>
      <c r="I40" s="34" t="s">
        <v>19</v>
      </c>
      <c r="J40" s="35" t="s">
        <v>21</v>
      </c>
      <c r="K40" s="34" t="s">
        <v>20</v>
      </c>
      <c r="L40" s="35" t="s">
        <v>22</v>
      </c>
    </row>
    <row r="41" spans="1:12" s="8" customFormat="1">
      <c r="A41" s="21" t="str">
        <f t="shared" si="0"/>
        <v/>
      </c>
      <c r="B41" s="26" t="s">
        <v>181</v>
      </c>
      <c r="C41" s="27" t="s">
        <v>182</v>
      </c>
      <c r="D41" s="26" t="s">
        <v>16</v>
      </c>
      <c r="E41" s="26" t="s">
        <v>183</v>
      </c>
      <c r="F41" s="28">
        <v>10</v>
      </c>
      <c r="G41" s="28">
        <v>8</v>
      </c>
      <c r="H41" s="29">
        <v>5.7</v>
      </c>
      <c r="I41" s="34" t="s">
        <v>19</v>
      </c>
      <c r="J41" s="35" t="s">
        <v>21</v>
      </c>
      <c r="K41" s="34" t="s">
        <v>58</v>
      </c>
      <c r="L41" s="35" t="s">
        <v>64</v>
      </c>
    </row>
    <row r="42" spans="1:12" s="8" customFormat="1">
      <c r="A42" s="21" t="str">
        <f t="shared" si="0"/>
        <v/>
      </c>
      <c r="B42" s="26" t="s">
        <v>53</v>
      </c>
      <c r="C42" s="27" t="s">
        <v>54</v>
      </c>
      <c r="D42" s="26" t="s">
        <v>0</v>
      </c>
      <c r="E42" s="26" t="s">
        <v>55</v>
      </c>
      <c r="F42" s="28">
        <v>7.3</v>
      </c>
      <c r="G42" s="28">
        <v>8</v>
      </c>
      <c r="H42" s="29">
        <v>5.8</v>
      </c>
      <c r="I42" s="34" t="s">
        <v>56</v>
      </c>
      <c r="J42" s="35" t="s">
        <v>57</v>
      </c>
      <c r="K42" s="34" t="s">
        <v>20</v>
      </c>
      <c r="L42" s="35" t="s">
        <v>22</v>
      </c>
    </row>
    <row r="43" spans="1:12" s="8" customFormat="1">
      <c r="A43" s="21" t="str">
        <f t="shared" si="0"/>
        <v/>
      </c>
      <c r="B43" s="26" t="s">
        <v>134</v>
      </c>
      <c r="C43" s="27" t="s">
        <v>135</v>
      </c>
      <c r="D43" s="26" t="s">
        <v>10</v>
      </c>
      <c r="E43" s="26" t="s">
        <v>129</v>
      </c>
      <c r="F43" s="28">
        <v>7</v>
      </c>
      <c r="G43" s="28">
        <v>10</v>
      </c>
      <c r="H43" s="29">
        <v>4.5</v>
      </c>
      <c r="I43" s="34" t="s">
        <v>19</v>
      </c>
      <c r="J43" s="35" t="s">
        <v>21</v>
      </c>
      <c r="K43" s="34" t="s">
        <v>20</v>
      </c>
      <c r="L43" s="35" t="s">
        <v>22</v>
      </c>
    </row>
    <row r="44" spans="1:12" s="8" customFormat="1">
      <c r="A44" s="21" t="str">
        <f t="shared" si="0"/>
        <v/>
      </c>
      <c r="B44" s="26" t="s">
        <v>149</v>
      </c>
      <c r="C44" s="27" t="s">
        <v>150</v>
      </c>
      <c r="D44" s="26" t="s">
        <v>11</v>
      </c>
      <c r="E44" s="26" t="s">
        <v>151</v>
      </c>
      <c r="F44" s="28">
        <v>10</v>
      </c>
      <c r="G44" s="28">
        <v>10</v>
      </c>
      <c r="H44" s="29">
        <v>6</v>
      </c>
      <c r="I44" s="34" t="s">
        <v>56</v>
      </c>
      <c r="J44" s="35" t="s">
        <v>21</v>
      </c>
      <c r="K44" s="34" t="s">
        <v>58</v>
      </c>
      <c r="L44" s="35" t="s">
        <v>22</v>
      </c>
    </row>
    <row r="45" spans="1:12" s="8" customFormat="1">
      <c r="A45" s="21" t="str">
        <f t="shared" si="0"/>
        <v/>
      </c>
      <c r="B45" s="26" t="s">
        <v>114</v>
      </c>
      <c r="C45" s="27" t="s">
        <v>115</v>
      </c>
      <c r="D45" s="26" t="s">
        <v>8</v>
      </c>
      <c r="E45" s="26" t="s">
        <v>116</v>
      </c>
      <c r="F45" s="28">
        <v>10</v>
      </c>
      <c r="G45" s="28">
        <v>8</v>
      </c>
      <c r="H45" s="29">
        <v>4</v>
      </c>
      <c r="I45" s="34" t="s">
        <v>56</v>
      </c>
      <c r="J45" s="35" t="s">
        <v>57</v>
      </c>
      <c r="K45" s="34" t="s">
        <v>58</v>
      </c>
      <c r="L45" s="35" t="s">
        <v>64</v>
      </c>
    </row>
    <row r="46" spans="1:12" s="8" customFormat="1">
      <c r="A46" s="21" t="str">
        <f t="shared" si="0"/>
        <v/>
      </c>
      <c r="B46" s="26" t="s">
        <v>97</v>
      </c>
      <c r="C46" s="27" t="s">
        <v>98</v>
      </c>
      <c r="D46" s="26" t="s">
        <v>5</v>
      </c>
      <c r="E46" s="26" t="s">
        <v>99</v>
      </c>
      <c r="F46" s="28">
        <v>5</v>
      </c>
      <c r="G46" s="28">
        <v>4</v>
      </c>
      <c r="H46" s="29">
        <v>2.4</v>
      </c>
      <c r="I46" s="34" t="s">
        <v>19</v>
      </c>
      <c r="J46" s="35" t="s">
        <v>57</v>
      </c>
      <c r="K46" s="34" t="s">
        <v>20</v>
      </c>
      <c r="L46" s="35" t="s">
        <v>64</v>
      </c>
    </row>
    <row r="47" spans="1:12" s="8" customFormat="1">
      <c r="A47" s="21" t="str">
        <f t="shared" si="0"/>
        <v/>
      </c>
      <c r="B47" s="26" t="s">
        <v>160</v>
      </c>
      <c r="C47" s="27" t="s">
        <v>161</v>
      </c>
      <c r="D47" s="26" t="s">
        <v>13</v>
      </c>
      <c r="E47" s="26" t="s">
        <v>159</v>
      </c>
      <c r="F47" s="28">
        <v>11</v>
      </c>
      <c r="G47" s="28">
        <v>10</v>
      </c>
      <c r="H47" s="29">
        <v>3.3</v>
      </c>
      <c r="I47" s="34" t="s">
        <v>19</v>
      </c>
      <c r="J47" s="35" t="s">
        <v>57</v>
      </c>
      <c r="K47" s="34" t="s">
        <v>20</v>
      </c>
      <c r="L47" s="35" t="s">
        <v>64</v>
      </c>
    </row>
    <row r="48" spans="1:12" s="8" customFormat="1">
      <c r="A48" s="21" t="str">
        <f t="shared" si="0"/>
        <v/>
      </c>
      <c r="B48" s="26" t="s">
        <v>152</v>
      </c>
      <c r="C48" s="27" t="s">
        <v>153</v>
      </c>
      <c r="D48" s="26" t="s">
        <v>12</v>
      </c>
      <c r="E48" s="26" t="s">
        <v>154</v>
      </c>
      <c r="F48" s="28">
        <v>13</v>
      </c>
      <c r="G48" s="28">
        <v>6</v>
      </c>
      <c r="H48" s="29">
        <v>6</v>
      </c>
      <c r="I48" s="34" t="s">
        <v>19</v>
      </c>
      <c r="J48" s="35" t="s">
        <v>21</v>
      </c>
      <c r="K48" s="34" t="s">
        <v>20</v>
      </c>
      <c r="L48" s="35" t="s">
        <v>22</v>
      </c>
    </row>
    <row r="49" spans="1:12" s="8" customFormat="1">
      <c r="A49" s="21" t="str">
        <f t="shared" si="0"/>
        <v/>
      </c>
      <c r="B49" s="26" t="s">
        <v>162</v>
      </c>
      <c r="C49" s="27" t="s">
        <v>163</v>
      </c>
      <c r="D49" s="26" t="s">
        <v>13</v>
      </c>
      <c r="E49" s="26" t="s">
        <v>159</v>
      </c>
      <c r="F49" s="28">
        <v>5</v>
      </c>
      <c r="G49" s="28">
        <v>4</v>
      </c>
      <c r="H49" s="29">
        <v>2.79</v>
      </c>
      <c r="I49" s="34" t="s">
        <v>19</v>
      </c>
      <c r="J49" s="35" t="s">
        <v>21</v>
      </c>
      <c r="K49" s="34" t="s">
        <v>58</v>
      </c>
      <c r="L49" s="35" t="s">
        <v>64</v>
      </c>
    </row>
    <row r="50" spans="1:12" s="8" customFormat="1">
      <c r="A50" s="21" t="str">
        <f t="shared" si="0"/>
        <v/>
      </c>
      <c r="B50" s="26" t="s">
        <v>164</v>
      </c>
      <c r="C50" s="27" t="s">
        <v>165</v>
      </c>
      <c r="D50" s="26" t="s">
        <v>13</v>
      </c>
      <c r="E50" s="26" t="s">
        <v>159</v>
      </c>
      <c r="F50" s="28">
        <v>4.8</v>
      </c>
      <c r="G50" s="28">
        <v>5.5</v>
      </c>
      <c r="H50" s="29">
        <v>2.9</v>
      </c>
      <c r="I50" s="34" t="s">
        <v>19</v>
      </c>
      <c r="J50" s="35" t="s">
        <v>21</v>
      </c>
      <c r="K50" s="34" t="s">
        <v>20</v>
      </c>
      <c r="L50" s="35" t="s">
        <v>22</v>
      </c>
    </row>
    <row r="51" spans="1:12" s="8" customFormat="1">
      <c r="A51" s="21" t="str">
        <f t="shared" si="0"/>
        <v/>
      </c>
      <c r="B51" s="26" t="s">
        <v>130</v>
      </c>
      <c r="C51" s="27" t="s">
        <v>131</v>
      </c>
      <c r="D51" s="26" t="s">
        <v>10</v>
      </c>
      <c r="E51" s="26" t="s">
        <v>129</v>
      </c>
      <c r="F51" s="28">
        <v>10</v>
      </c>
      <c r="G51" s="28">
        <v>10</v>
      </c>
      <c r="H51" s="29">
        <v>4.5</v>
      </c>
      <c r="I51" s="34" t="s">
        <v>56</v>
      </c>
      <c r="J51" s="35" t="s">
        <v>21</v>
      </c>
      <c r="K51" s="34" t="s">
        <v>20</v>
      </c>
      <c r="L51" s="35" t="s">
        <v>22</v>
      </c>
    </row>
    <row r="52" spans="1:12" s="8" customFormat="1">
      <c r="A52" s="21" t="str">
        <f t="shared" si="0"/>
        <v/>
      </c>
      <c r="B52" s="26" t="s">
        <v>59</v>
      </c>
      <c r="C52" s="27" t="s">
        <v>60</v>
      </c>
      <c r="D52" s="26" t="s">
        <v>0</v>
      </c>
      <c r="E52" s="26" t="s">
        <v>55</v>
      </c>
      <c r="F52" s="28">
        <v>9.5</v>
      </c>
      <c r="G52" s="28">
        <v>5</v>
      </c>
      <c r="H52" s="29">
        <v>4</v>
      </c>
      <c r="I52" s="34" t="s">
        <v>56</v>
      </c>
      <c r="J52" s="35" t="s">
        <v>57</v>
      </c>
      <c r="K52" s="34" t="s">
        <v>58</v>
      </c>
      <c r="L52" s="35" t="s">
        <v>22</v>
      </c>
    </row>
    <row r="53" spans="1:12" s="8" customFormat="1">
      <c r="A53" s="21" t="str">
        <f t="shared" si="0"/>
        <v/>
      </c>
      <c r="B53" s="26" t="s">
        <v>166</v>
      </c>
      <c r="C53" s="27" t="s">
        <v>167</v>
      </c>
      <c r="D53" s="26" t="s">
        <v>13</v>
      </c>
      <c r="E53" s="26" t="s">
        <v>159</v>
      </c>
      <c r="F53" s="28">
        <v>14.7</v>
      </c>
      <c r="G53" s="28">
        <v>8.6999999999999993</v>
      </c>
      <c r="H53" s="29">
        <v>3.95</v>
      </c>
      <c r="I53" s="34" t="s">
        <v>19</v>
      </c>
      <c r="J53" s="35" t="s">
        <v>21</v>
      </c>
      <c r="K53" s="34" t="s">
        <v>20</v>
      </c>
      <c r="L53" s="35" t="s">
        <v>22</v>
      </c>
    </row>
    <row r="54" spans="1:12" s="8" customFormat="1">
      <c r="A54" s="21" t="str">
        <f t="shared" si="0"/>
        <v/>
      </c>
      <c r="B54" s="26" t="s">
        <v>117</v>
      </c>
      <c r="C54" s="27" t="s">
        <v>118</v>
      </c>
      <c r="D54" s="26" t="s">
        <v>8</v>
      </c>
      <c r="E54" s="26" t="s">
        <v>110</v>
      </c>
      <c r="F54" s="28">
        <v>5</v>
      </c>
      <c r="G54" s="28">
        <v>4</v>
      </c>
      <c r="H54" s="29">
        <v>3.75</v>
      </c>
      <c r="I54" s="34" t="s">
        <v>19</v>
      </c>
      <c r="J54" s="35" t="s">
        <v>57</v>
      </c>
      <c r="K54" s="34" t="s">
        <v>20</v>
      </c>
      <c r="L54" s="35" t="s">
        <v>64</v>
      </c>
    </row>
    <row r="55" spans="1:12" s="8" customFormat="1">
      <c r="A55" s="21" t="str">
        <f t="shared" si="0"/>
        <v/>
      </c>
      <c r="B55" s="26" t="s">
        <v>136</v>
      </c>
      <c r="C55" s="27" t="s">
        <v>137</v>
      </c>
      <c r="D55" s="26" t="s">
        <v>10</v>
      </c>
      <c r="E55" s="26" t="s">
        <v>138</v>
      </c>
      <c r="F55" s="28">
        <v>5</v>
      </c>
      <c r="G55" s="28">
        <v>5</v>
      </c>
      <c r="H55" s="29">
        <v>3</v>
      </c>
      <c r="I55" s="34" t="s">
        <v>56</v>
      </c>
      <c r="J55" s="35" t="s">
        <v>21</v>
      </c>
      <c r="K55" s="34" t="s">
        <v>58</v>
      </c>
      <c r="L55" s="35" t="s">
        <v>64</v>
      </c>
    </row>
    <row r="56" spans="1:12" s="8" customFormat="1">
      <c r="A56" s="21" t="str">
        <f t="shared" si="0"/>
        <v/>
      </c>
      <c r="B56" s="26" t="s">
        <v>81</v>
      </c>
      <c r="C56" s="27" t="s">
        <v>82</v>
      </c>
      <c r="D56" s="26" t="s">
        <v>3</v>
      </c>
      <c r="E56" s="26" t="s">
        <v>83</v>
      </c>
      <c r="F56" s="28">
        <v>6.8</v>
      </c>
      <c r="G56" s="28">
        <v>4.5999999999999996</v>
      </c>
      <c r="H56" s="29">
        <v>3</v>
      </c>
      <c r="I56" s="34" t="s">
        <v>56</v>
      </c>
      <c r="J56" s="35" t="s">
        <v>21</v>
      </c>
      <c r="K56" s="36" t="s">
        <v>58</v>
      </c>
      <c r="L56" s="35" t="s">
        <v>22</v>
      </c>
    </row>
    <row r="57" spans="1:12" s="8" customFormat="1">
      <c r="A57" s="21" t="str">
        <f t="shared" si="0"/>
        <v/>
      </c>
      <c r="B57" s="26" t="s">
        <v>184</v>
      </c>
      <c r="C57" s="27" t="s">
        <v>185</v>
      </c>
      <c r="D57" s="26" t="s">
        <v>17</v>
      </c>
      <c r="E57" s="26" t="s">
        <v>186</v>
      </c>
      <c r="F57" s="28">
        <v>7</v>
      </c>
      <c r="G57" s="28">
        <v>7</v>
      </c>
      <c r="H57" s="29">
        <v>3.35</v>
      </c>
      <c r="I57" s="34" t="s">
        <v>19</v>
      </c>
      <c r="J57" s="35" t="s">
        <v>57</v>
      </c>
      <c r="K57" s="34" t="s">
        <v>20</v>
      </c>
      <c r="L57" s="35" t="s">
        <v>64</v>
      </c>
    </row>
    <row r="58" spans="1:12" s="8" customFormat="1">
      <c r="A58" s="21" t="str">
        <f t="shared" si="0"/>
        <v/>
      </c>
      <c r="B58" s="26" t="s">
        <v>119</v>
      </c>
      <c r="C58" s="27" t="s">
        <v>120</v>
      </c>
      <c r="D58" s="26" t="s">
        <v>8</v>
      </c>
      <c r="E58" s="26" t="s">
        <v>121</v>
      </c>
      <c r="F58" s="28">
        <v>9.1199999999999992</v>
      </c>
      <c r="G58" s="28">
        <v>7</v>
      </c>
      <c r="H58" s="29">
        <v>5.5</v>
      </c>
      <c r="I58" s="34" t="s">
        <v>19</v>
      </c>
      <c r="J58" s="35" t="s">
        <v>21</v>
      </c>
      <c r="K58" s="34" t="s">
        <v>58</v>
      </c>
      <c r="L58" s="35" t="s">
        <v>22</v>
      </c>
    </row>
    <row r="59" spans="1:12" s="8" customFormat="1">
      <c r="A59" s="21" t="str">
        <f t="shared" si="0"/>
        <v/>
      </c>
      <c r="B59" s="26" t="s">
        <v>190</v>
      </c>
      <c r="C59" s="27" t="s">
        <v>191</v>
      </c>
      <c r="D59" s="26" t="s">
        <v>18</v>
      </c>
      <c r="E59" s="26" t="s">
        <v>192</v>
      </c>
      <c r="F59" s="28">
        <v>5.5</v>
      </c>
      <c r="G59" s="28">
        <v>3.8</v>
      </c>
      <c r="H59" s="29">
        <v>3.2</v>
      </c>
      <c r="I59" s="34" t="s">
        <v>19</v>
      </c>
      <c r="J59" s="35" t="s">
        <v>21</v>
      </c>
      <c r="K59" s="34" t="s">
        <v>58</v>
      </c>
      <c r="L59" s="35" t="s">
        <v>64</v>
      </c>
    </row>
    <row r="60" spans="1:12" s="8" customFormat="1">
      <c r="A60" s="21" t="str">
        <f t="shared" si="0"/>
        <v/>
      </c>
      <c r="B60" s="26" t="s">
        <v>168</v>
      </c>
      <c r="C60" s="27" t="s">
        <v>169</v>
      </c>
      <c r="D60" s="26" t="s">
        <v>13</v>
      </c>
      <c r="E60" s="26" t="s">
        <v>159</v>
      </c>
      <c r="F60" s="28">
        <v>7</v>
      </c>
      <c r="G60" s="28">
        <v>6</v>
      </c>
      <c r="H60" s="29">
        <v>3.5</v>
      </c>
      <c r="I60" s="34" t="s">
        <v>19</v>
      </c>
      <c r="J60" s="35" t="s">
        <v>21</v>
      </c>
      <c r="K60" s="34" t="s">
        <v>58</v>
      </c>
      <c r="L60" s="35" t="s">
        <v>22</v>
      </c>
    </row>
    <row r="61" spans="1:12" s="8" customFormat="1">
      <c r="A61" s="21" t="str">
        <f t="shared" si="0"/>
        <v/>
      </c>
      <c r="B61" s="26" t="s">
        <v>187</v>
      </c>
      <c r="C61" s="27" t="s">
        <v>188</v>
      </c>
      <c r="D61" s="26" t="s">
        <v>17</v>
      </c>
      <c r="E61" s="26" t="s">
        <v>189</v>
      </c>
      <c r="F61" s="28">
        <v>9.3000000000000007</v>
      </c>
      <c r="G61" s="28">
        <v>6</v>
      </c>
      <c r="H61" s="29">
        <v>5</v>
      </c>
      <c r="I61" s="34" t="s">
        <v>56</v>
      </c>
      <c r="J61" s="35" t="s">
        <v>57</v>
      </c>
      <c r="K61" s="34" t="s">
        <v>58</v>
      </c>
      <c r="L61" s="35" t="s">
        <v>64</v>
      </c>
    </row>
    <row r="62" spans="1:12" s="8" customFormat="1">
      <c r="A62" s="21" t="str">
        <f t="shared" si="0"/>
        <v/>
      </c>
      <c r="B62" s="26" t="s">
        <v>61</v>
      </c>
      <c r="C62" s="27" t="s">
        <v>62</v>
      </c>
      <c r="D62" s="26" t="s">
        <v>0</v>
      </c>
      <c r="E62" s="26" t="s">
        <v>63</v>
      </c>
      <c r="F62" s="28">
        <v>6.88</v>
      </c>
      <c r="G62" s="28">
        <v>4.47</v>
      </c>
      <c r="H62" s="29">
        <v>2.7</v>
      </c>
      <c r="I62" s="34" t="s">
        <v>56</v>
      </c>
      <c r="J62" s="35" t="s">
        <v>21</v>
      </c>
      <c r="K62" s="34" t="s">
        <v>58</v>
      </c>
      <c r="L62" s="35" t="s">
        <v>64</v>
      </c>
    </row>
    <row r="63" spans="1:12" s="8" customFormat="1">
      <c r="A63" s="21" t="str">
        <f t="shared" si="0"/>
        <v/>
      </c>
      <c r="B63" s="26" t="s">
        <v>122</v>
      </c>
      <c r="C63" s="27" t="s">
        <v>123</v>
      </c>
      <c r="D63" s="26" t="s">
        <v>8</v>
      </c>
      <c r="E63" s="26" t="s">
        <v>124</v>
      </c>
      <c r="F63" s="28">
        <v>8</v>
      </c>
      <c r="G63" s="28">
        <v>6</v>
      </c>
      <c r="H63" s="29">
        <v>4.5</v>
      </c>
      <c r="I63" s="34" t="s">
        <v>56</v>
      </c>
      <c r="J63" s="35" t="s">
        <v>57</v>
      </c>
      <c r="K63" s="34" t="s">
        <v>58</v>
      </c>
      <c r="L63" s="35" t="s">
        <v>64</v>
      </c>
    </row>
    <row r="64" spans="1:12" s="8" customFormat="1">
      <c r="A64" s="21" t="str">
        <f t="shared" si="0"/>
        <v/>
      </c>
      <c r="B64" s="26" t="s">
        <v>84</v>
      </c>
      <c r="C64" s="27" t="s">
        <v>85</v>
      </c>
      <c r="D64" s="26" t="s">
        <v>3</v>
      </c>
      <c r="E64" s="26" t="s">
        <v>86</v>
      </c>
      <c r="F64" s="28">
        <v>8</v>
      </c>
      <c r="G64" s="28">
        <v>5.9</v>
      </c>
      <c r="H64" s="29">
        <v>5.8</v>
      </c>
      <c r="I64" s="34" t="s">
        <v>19</v>
      </c>
      <c r="J64" s="35" t="s">
        <v>57</v>
      </c>
      <c r="K64" s="34" t="s">
        <v>58</v>
      </c>
      <c r="L64" s="35" t="s">
        <v>64</v>
      </c>
    </row>
    <row r="65" spans="1:12" s="8" customFormat="1">
      <c r="A65" s="21" t="str">
        <f t="shared" si="0"/>
        <v/>
      </c>
      <c r="B65" s="26" t="s">
        <v>141</v>
      </c>
      <c r="C65" s="27" t="s">
        <v>142</v>
      </c>
      <c r="D65" s="26" t="s">
        <v>10</v>
      </c>
      <c r="E65" s="26" t="s">
        <v>143</v>
      </c>
      <c r="F65" s="28">
        <v>7.54</v>
      </c>
      <c r="G65" s="28">
        <v>5.9</v>
      </c>
      <c r="H65" s="29">
        <v>4.95</v>
      </c>
      <c r="I65" s="34" t="s">
        <v>19</v>
      </c>
      <c r="J65" s="35" t="s">
        <v>21</v>
      </c>
      <c r="K65" s="34" t="s">
        <v>20</v>
      </c>
      <c r="L65" s="35" t="s">
        <v>22</v>
      </c>
    </row>
    <row r="66" spans="1:12" s="8" customFormat="1">
      <c r="A66" s="21" t="str">
        <f t="shared" si="0"/>
        <v/>
      </c>
      <c r="B66" s="26" t="s">
        <v>87</v>
      </c>
      <c r="C66" s="27" t="s">
        <v>88</v>
      </c>
      <c r="D66" s="26" t="s">
        <v>3</v>
      </c>
      <c r="E66" s="26" t="s">
        <v>86</v>
      </c>
      <c r="F66" s="28">
        <v>5</v>
      </c>
      <c r="G66" s="28">
        <v>7</v>
      </c>
      <c r="H66" s="29">
        <v>5</v>
      </c>
      <c r="I66" s="34" t="s">
        <v>19</v>
      </c>
      <c r="J66" s="35" t="s">
        <v>21</v>
      </c>
      <c r="K66" s="34" t="s">
        <v>58</v>
      </c>
      <c r="L66" s="35" t="s">
        <v>64</v>
      </c>
    </row>
    <row r="67" spans="1:12" s="8" customFormat="1">
      <c r="A67" s="21" t="str">
        <f t="shared" si="0"/>
        <v/>
      </c>
      <c r="B67" s="26" t="s">
        <v>125</v>
      </c>
      <c r="C67" s="27" t="s">
        <v>126</v>
      </c>
      <c r="D67" s="26" t="s">
        <v>8</v>
      </c>
      <c r="E67" s="26" t="s">
        <v>110</v>
      </c>
      <c r="F67" s="28">
        <v>7.25</v>
      </c>
      <c r="G67" s="28">
        <v>9</v>
      </c>
      <c r="H67" s="29">
        <v>4.66</v>
      </c>
      <c r="I67" s="34" t="s">
        <v>19</v>
      </c>
      <c r="J67" s="35" t="s">
        <v>21</v>
      </c>
      <c r="K67" s="34" t="s">
        <v>58</v>
      </c>
      <c r="L67" s="35" t="s">
        <v>64</v>
      </c>
    </row>
    <row r="68" spans="1:12" s="8" customFormat="1">
      <c r="A68" s="21" t="str">
        <f t="shared" si="0"/>
        <v/>
      </c>
      <c r="B68" s="26" t="s">
        <v>73</v>
      </c>
      <c r="C68" s="27" t="s">
        <v>74</v>
      </c>
      <c r="D68" s="26" t="s">
        <v>1</v>
      </c>
      <c r="E68" s="26" t="s">
        <v>75</v>
      </c>
      <c r="F68" s="28">
        <v>10.199999999999999</v>
      </c>
      <c r="G68" s="28">
        <v>6.5</v>
      </c>
      <c r="H68" s="29">
        <v>5.32</v>
      </c>
      <c r="I68" s="34" t="s">
        <v>56</v>
      </c>
      <c r="J68" s="35" t="s">
        <v>21</v>
      </c>
      <c r="K68" s="34" t="s">
        <v>58</v>
      </c>
      <c r="L68" s="35" t="s">
        <v>64</v>
      </c>
    </row>
    <row r="69" spans="1:12" s="8" customFormat="1">
      <c r="A69" s="21" t="str">
        <f t="shared" si="0"/>
        <v/>
      </c>
      <c r="B69" s="26" t="s">
        <v>65</v>
      </c>
      <c r="C69" s="27" t="s">
        <v>66</v>
      </c>
      <c r="D69" s="26" t="s">
        <v>0</v>
      </c>
      <c r="E69" s="26" t="s">
        <v>67</v>
      </c>
      <c r="F69" s="28">
        <v>5.6</v>
      </c>
      <c r="G69" s="28">
        <v>8</v>
      </c>
      <c r="H69" s="29">
        <v>6</v>
      </c>
      <c r="I69" s="34" t="s">
        <v>56</v>
      </c>
      <c r="J69" s="35" t="s">
        <v>21</v>
      </c>
      <c r="K69" s="34" t="s">
        <v>58</v>
      </c>
      <c r="L69" s="35" t="s">
        <v>22</v>
      </c>
    </row>
    <row r="70" spans="1:12" s="8" customFormat="1">
      <c r="A70" s="21" t="str">
        <f>IF($B$14=D70,"Gira no en CCAA propia&gt;&gt;",IF(AND($B$15&lt;&gt;I70,$B$15&lt;&gt;J70,$B$15&lt;&gt;K70,$B$15&lt;&gt;L70,$B$15&lt;&gt;""),"No participa en tu modalidad&gt;&gt;",IF(OR($B$17&gt;F70,$B$18&gt;G70,$B$19&gt;H70),"Dimensiones insuficientes&gt;&gt;","")))</f>
        <v/>
      </c>
      <c r="B70" s="26" t="s">
        <v>144</v>
      </c>
      <c r="C70" s="27" t="s">
        <v>145</v>
      </c>
      <c r="D70" s="26" t="s">
        <v>10</v>
      </c>
      <c r="E70" s="26" t="s">
        <v>129</v>
      </c>
      <c r="F70" s="28">
        <v>7.7</v>
      </c>
      <c r="G70" s="28">
        <v>8.6</v>
      </c>
      <c r="H70" s="29">
        <v>4.8</v>
      </c>
      <c r="I70" s="34" t="s">
        <v>19</v>
      </c>
      <c r="J70" s="35" t="s">
        <v>57</v>
      </c>
      <c r="K70" s="34" t="s">
        <v>20</v>
      </c>
      <c r="L70" s="35" t="s">
        <v>64</v>
      </c>
    </row>
    <row r="71" spans="1:12" s="8" customFormat="1">
      <c r="A71" s="21" t="str">
        <f>IF($B$14=D71,"Gira no en CCAA propia&gt;&gt;",IF(AND($B$15&lt;&gt;I71,$B$15&lt;&gt;J71,$B$15&lt;&gt;K71,$B$15&lt;&gt;L71,$B$15&lt;&gt;""),"No participa en tu modalidad&gt;&gt;",IF(OR($B$17&gt;F71,$B$18&gt;G71,$B$19&gt;H71),"Dimensiones insuficientes&gt;&gt;","")))</f>
        <v/>
      </c>
      <c r="B71" s="26" t="s">
        <v>76</v>
      </c>
      <c r="C71" s="27" t="s">
        <v>77</v>
      </c>
      <c r="D71" s="26" t="s">
        <v>1</v>
      </c>
      <c r="E71" s="26" t="s">
        <v>75</v>
      </c>
      <c r="F71" s="28">
        <v>11</v>
      </c>
      <c r="G71" s="28">
        <v>7</v>
      </c>
      <c r="H71" s="29">
        <v>6.58</v>
      </c>
      <c r="I71" s="34" t="s">
        <v>19</v>
      </c>
      <c r="J71" s="35" t="s">
        <v>57</v>
      </c>
      <c r="K71" s="34" t="s">
        <v>20</v>
      </c>
      <c r="L71" s="35" t="s">
        <v>64</v>
      </c>
    </row>
    <row r="72" spans="1:12" s="8" customFormat="1">
      <c r="A72" s="21" t="str">
        <f t="shared" si="0"/>
        <v/>
      </c>
      <c r="B72" s="26" t="s">
        <v>170</v>
      </c>
      <c r="C72" s="27" t="s">
        <v>171</v>
      </c>
      <c r="D72" s="26" t="s">
        <v>13</v>
      </c>
      <c r="E72" s="26" t="s">
        <v>159</v>
      </c>
      <c r="F72" s="28">
        <v>8</v>
      </c>
      <c r="G72" s="28">
        <v>8</v>
      </c>
      <c r="H72" s="29">
        <v>5</v>
      </c>
      <c r="I72" s="34" t="s">
        <v>19</v>
      </c>
      <c r="J72" s="35" t="s">
        <v>57</v>
      </c>
      <c r="K72" s="34" t="s">
        <v>20</v>
      </c>
      <c r="L72" s="35" t="s">
        <v>64</v>
      </c>
    </row>
    <row r="73" spans="1:12" s="8" customFormat="1">
      <c r="A73" s="21" t="str">
        <f t="shared" si="0"/>
        <v/>
      </c>
      <c r="B73" s="26" t="s">
        <v>155</v>
      </c>
      <c r="C73" s="27" t="s">
        <v>156</v>
      </c>
      <c r="D73" s="26" t="s">
        <v>12</v>
      </c>
      <c r="E73" s="26" t="s">
        <v>154</v>
      </c>
      <c r="F73" s="28">
        <v>9</v>
      </c>
      <c r="G73" s="28">
        <v>7</v>
      </c>
      <c r="H73" s="29">
        <v>3.7</v>
      </c>
      <c r="I73" s="34" t="s">
        <v>19</v>
      </c>
      <c r="J73" s="35" t="s">
        <v>57</v>
      </c>
      <c r="K73" s="34" t="s">
        <v>20</v>
      </c>
      <c r="L73" s="35" t="s">
        <v>64</v>
      </c>
    </row>
    <row r="74" spans="1:12" s="8" customFormat="1">
      <c r="A74" s="21" t="str">
        <f t="shared" si="0"/>
        <v/>
      </c>
      <c r="B74" s="26" t="s">
        <v>172</v>
      </c>
      <c r="C74" s="27" t="s">
        <v>173</v>
      </c>
      <c r="D74" s="26" t="s">
        <v>13</v>
      </c>
      <c r="E74" s="26" t="s">
        <v>159</v>
      </c>
      <c r="F74" s="28">
        <v>5</v>
      </c>
      <c r="G74" s="28">
        <v>9</v>
      </c>
      <c r="H74" s="29">
        <v>3.6</v>
      </c>
      <c r="I74" s="34" t="s">
        <v>19</v>
      </c>
      <c r="J74" s="35" t="s">
        <v>21</v>
      </c>
      <c r="K74" s="34" t="s">
        <v>20</v>
      </c>
      <c r="L74" s="35" t="s">
        <v>22</v>
      </c>
    </row>
    <row r="75" spans="1:12" s="8" customFormat="1">
      <c r="A75" s="21" t="str">
        <f t="shared" si="0"/>
        <v/>
      </c>
      <c r="B75" s="26" t="s">
        <v>174</v>
      </c>
      <c r="C75" s="27" t="s">
        <v>175</v>
      </c>
      <c r="D75" s="26" t="s">
        <v>13</v>
      </c>
      <c r="E75" s="26" t="s">
        <v>159</v>
      </c>
      <c r="F75" s="28">
        <v>7</v>
      </c>
      <c r="G75" s="28">
        <v>7</v>
      </c>
      <c r="H75" s="29">
        <v>3.4</v>
      </c>
      <c r="I75" s="34" t="s">
        <v>56</v>
      </c>
      <c r="J75" s="35" t="s">
        <v>21</v>
      </c>
      <c r="K75" s="34" t="s">
        <v>58</v>
      </c>
      <c r="L75" s="35" t="s">
        <v>22</v>
      </c>
    </row>
    <row r="76" spans="1:12" s="8" customFormat="1">
      <c r="A76" s="21" t="str">
        <f t="shared" si="0"/>
        <v/>
      </c>
      <c r="B76" s="26" t="s">
        <v>139</v>
      </c>
      <c r="C76" s="27" t="s">
        <v>140</v>
      </c>
      <c r="D76" s="26" t="s">
        <v>10</v>
      </c>
      <c r="E76" s="26" t="s">
        <v>129</v>
      </c>
      <c r="F76" s="28">
        <v>12</v>
      </c>
      <c r="G76" s="28">
        <v>8</v>
      </c>
      <c r="H76" s="29">
        <v>3.5</v>
      </c>
      <c r="I76" s="34" t="s">
        <v>19</v>
      </c>
      <c r="J76" s="35" t="s">
        <v>21</v>
      </c>
      <c r="K76" s="34" t="s">
        <v>58</v>
      </c>
      <c r="L76" s="35" t="s">
        <v>64</v>
      </c>
    </row>
    <row r="77" spans="1:12">
      <c r="A77" s="21" t="str">
        <f t="shared" si="0"/>
        <v/>
      </c>
      <c r="B77" s="26" t="s">
        <v>176</v>
      </c>
      <c r="C77" s="27" t="s">
        <v>177</v>
      </c>
      <c r="D77" s="26" t="s">
        <v>13</v>
      </c>
      <c r="E77" s="26" t="s">
        <v>159</v>
      </c>
      <c r="F77" s="28">
        <v>11</v>
      </c>
      <c r="G77" s="28">
        <v>12</v>
      </c>
      <c r="H77" s="29">
        <v>6</v>
      </c>
      <c r="I77" s="34" t="s">
        <v>56</v>
      </c>
      <c r="J77" s="35" t="s">
        <v>57</v>
      </c>
      <c r="K77" s="34" t="s">
        <v>58</v>
      </c>
      <c r="L77" s="35" t="s">
        <v>64</v>
      </c>
    </row>
    <row r="78" spans="1:12">
      <c r="A78" s="21" t="str">
        <f t="shared" si="0"/>
        <v/>
      </c>
      <c r="B78" s="26" t="s">
        <v>68</v>
      </c>
      <c r="C78" s="27" t="s">
        <v>69</v>
      </c>
      <c r="D78" s="26" t="s">
        <v>0</v>
      </c>
      <c r="E78" s="26" t="s">
        <v>55</v>
      </c>
      <c r="F78" s="28">
        <v>14</v>
      </c>
      <c r="G78" s="28">
        <v>10</v>
      </c>
      <c r="H78" s="29">
        <v>6.25</v>
      </c>
      <c r="I78" s="34" t="s">
        <v>19</v>
      </c>
      <c r="J78" s="35" t="s">
        <v>21</v>
      </c>
      <c r="K78" s="34" t="s">
        <v>20</v>
      </c>
      <c r="L78" s="35" t="s">
        <v>22</v>
      </c>
    </row>
    <row r="79" spans="1:12">
      <c r="A79" s="21" t="str">
        <f t="shared" si="0"/>
        <v/>
      </c>
      <c r="B79" s="26" t="s">
        <v>89</v>
      </c>
      <c r="C79" s="27" t="s">
        <v>90</v>
      </c>
      <c r="D79" s="26" t="s">
        <v>4</v>
      </c>
      <c r="E79" s="26" t="s">
        <v>91</v>
      </c>
      <c r="F79" s="28">
        <v>7</v>
      </c>
      <c r="G79" s="28">
        <v>9</v>
      </c>
      <c r="H79" s="29">
        <v>4</v>
      </c>
      <c r="I79" s="34" t="s">
        <v>19</v>
      </c>
      <c r="J79" s="35" t="s">
        <v>21</v>
      </c>
      <c r="K79" s="34" t="s">
        <v>20</v>
      </c>
      <c r="L79" s="35" t="s">
        <v>22</v>
      </c>
    </row>
    <row r="80" spans="1:12">
      <c r="B80" s="37"/>
      <c r="C80" s="37"/>
      <c r="D80" s="37"/>
      <c r="E80" s="37"/>
      <c r="F80" s="37"/>
      <c r="G80" s="37"/>
      <c r="H80" s="37"/>
      <c r="I80" s="37">
        <f>COUNTIF(I27:I79,"&lt;&gt;NO PARTICIPA en Teatro para público adulto")</f>
        <v>33</v>
      </c>
      <c r="J80" s="37">
        <f>COUNTIF(J27:J79,"&lt;&gt;NO PARTICIPA en Teatro para público familiar")</f>
        <v>35</v>
      </c>
      <c r="K80" s="37">
        <f>COUNTIF(K27:K79,"&lt;&gt;NO PARTICIPA en Danza para público adulto")</f>
        <v>26</v>
      </c>
      <c r="L80" s="37">
        <f>COUNTIF(L27:L79,"&lt;&gt;NO PARTICIPA en Danza para público familiar")</f>
        <v>26</v>
      </c>
    </row>
  </sheetData>
  <sortState xmlns:xlrd2="http://schemas.microsoft.com/office/spreadsheetml/2017/richdata2" ref="A22:H75">
    <sortCondition ref="D22:D75"/>
    <sortCondition ref="B22:B75"/>
  </sortState>
  <mergeCells count="7">
    <mergeCell ref="C23:J23"/>
    <mergeCell ref="I25:J25"/>
    <mergeCell ref="K25:L25"/>
    <mergeCell ref="A1:L1"/>
    <mergeCell ref="C20:J20"/>
    <mergeCell ref="C21:J21"/>
    <mergeCell ref="C22:J22"/>
  </mergeCells>
  <phoneticPr fontId="3" type="noConversion"/>
  <dataValidations count="5">
    <dataValidation type="decimal" allowBlank="1" showInputMessage="1" showErrorMessage="1" sqref="B18 B20" xr:uid="{00000000-0002-0000-0100-000000000000}">
      <formula1>0</formula1>
      <formula2>20</formula2>
    </dataValidation>
    <dataValidation type="list" allowBlank="1" showInputMessage="1" showErrorMessage="1" sqref="B15" xr:uid="{00000000-0002-0000-0100-000001000000}">
      <formula1>espect</formula1>
    </dataValidation>
    <dataValidation type="list" allowBlank="1" showInputMessage="1" showErrorMessage="1" sqref="B14" xr:uid="{00000000-0002-0000-0100-000002000000}">
      <formula1>ccaa</formula1>
    </dataValidation>
    <dataValidation type="decimal" allowBlank="1" showInputMessage="1" showErrorMessage="1" sqref="B17" xr:uid="{00000000-0002-0000-0100-000003000000}">
      <formula1>0</formula1>
      <formula2>16</formula2>
    </dataValidation>
    <dataValidation type="decimal" allowBlank="1" showInputMessage="1" showErrorMessage="1" sqref="B19 B21:B25" xr:uid="{00000000-0002-0000-0100-000004000000}">
      <formula1>0</formula1>
      <formula2>8</formula2>
    </dataValidation>
  </dataValidations>
  <hyperlinks>
    <hyperlink ref="C28" r:id="rId1" xr:uid="{DC17F4EC-4BD3-A545-99FE-3F257A13CE98}"/>
    <hyperlink ref="C40" r:id="rId2" xr:uid="{A75BBE2A-5574-F145-9E43-324F2B4D36F4}"/>
    <hyperlink ref="C43" r:id="rId3" xr:uid="{B38A9B0E-1C9B-8A43-9239-CCC64DF6991C}"/>
    <hyperlink ref="C55" r:id="rId4" xr:uid="{943132F8-7E16-AF4E-B134-F7F131DA12C6}"/>
    <hyperlink ref="C77" r:id="rId5" xr:uid="{9D856B5D-86B6-D24F-9C61-3E17B89A350A}"/>
    <hyperlink ref="C78" r:id="rId6" xr:uid="{3D97250D-8F05-BA41-BC57-0A9D3EDD5BC1}"/>
    <hyperlink ref="C42" r:id="rId7" xr:uid="{DBF0013F-7959-E545-91E9-98C59342FD12}"/>
    <hyperlink ref="C52" r:id="rId8" xr:uid="{D6B98561-7A9C-8E4A-AA68-73C82BA1F3BD}"/>
    <hyperlink ref="C69" r:id="rId9" xr:uid="{F470F17B-DEA7-1B46-812A-B802FA31A76D}"/>
    <hyperlink ref="C68" r:id="rId10" xr:uid="{691DB9F8-5CE4-3448-9CF7-F13A050DA2E1}"/>
    <hyperlink ref="C36" r:id="rId11" xr:uid="{2F5E574E-5EA1-E642-8CF3-2612CA8C443C}"/>
    <hyperlink ref="C64" r:id="rId12" xr:uid="{6ABC3B33-3C39-384D-850B-15BF62155A63}"/>
    <hyperlink ref="C79" r:id="rId13" xr:uid="{BBC803B5-6F40-8B49-8F43-5069F0E04228}"/>
    <hyperlink ref="C34" r:id="rId14" xr:uid="{0F5B054C-6237-774A-858D-C4017B78018B}"/>
    <hyperlink ref="C30" r:id="rId15" xr:uid="{72838412-0568-7A4D-B24E-629734F89545}"/>
    <hyperlink ref="C39" r:id="rId16" xr:uid="{CF44B05B-FD22-664D-BAEA-6AE3272E4872}"/>
    <hyperlink ref="C71" r:id="rId17" xr:uid="{5C331E34-38E0-B54D-8F63-762F4F9C2FFF}"/>
    <hyperlink ref="C66" r:id="rId18" xr:uid="{BF954A09-5469-3F48-B9FA-CE3B7BC7D846}"/>
    <hyperlink ref="C46" r:id="rId19" xr:uid="{0F1C0F9D-06D9-FF47-ACA4-39CEBE6D0A4C}"/>
    <hyperlink ref="C33" r:id="rId20" xr:uid="{9BFC48C1-E120-7C43-BD97-63896FC58D6E}"/>
    <hyperlink ref="C38" r:id="rId21" xr:uid="{E6C3D9E6-73BB-C646-BD4F-FF5B260F362F}"/>
    <hyperlink ref="C45" r:id="rId22" xr:uid="{46B81A98-AEB5-A642-840B-32BE657844B1}"/>
    <hyperlink ref="C63" r:id="rId23" xr:uid="{27FF77C2-62E1-0A44-963B-253A5682AB9F}"/>
    <hyperlink ref="C67" r:id="rId24" xr:uid="{F682F245-46E8-E648-A475-2966D4B73EE1}"/>
    <hyperlink ref="C51" r:id="rId25" xr:uid="{DCCE343D-7AB8-BE40-ADD5-928E9EC03DB0}"/>
    <hyperlink ref="C37" r:id="rId26" xr:uid="{9D266DD2-6E64-1B48-BD1D-7AB9DF29D5B1}"/>
    <hyperlink ref="C76" r:id="rId27" xr:uid="{600D88DF-99D5-4145-AB72-3F469E9BEACB}"/>
    <hyperlink ref="C70" r:id="rId28" xr:uid="{FEFADC10-FDD1-5446-8876-749B6D502D80}"/>
    <hyperlink ref="C65" r:id="rId29" xr:uid="{04707B24-C4F7-B546-B135-E4E4224A9354}"/>
    <hyperlink ref="C35" r:id="rId30" xr:uid="{A9FC1226-4BBA-294E-9FA6-26001A4B8F9C}"/>
    <hyperlink ref="C44" r:id="rId31" xr:uid="{4DF2F96F-6234-1A4F-9854-347A44877F7A}"/>
    <hyperlink ref="C48" r:id="rId32" xr:uid="{E2802C7B-DA3A-1848-9F89-E234F5E7AA9B}"/>
    <hyperlink ref="C73" r:id="rId33" xr:uid="{2BB2E6D8-4722-6D4C-9D8A-91F3EBDE6396}"/>
    <hyperlink ref="C59" r:id="rId34" xr:uid="{DE4387F2-6AFE-E94E-A4FE-A91D7C4F7D7D}"/>
    <hyperlink ref="C32" r:id="rId35" xr:uid="{C7861592-365F-F442-B4D6-D7C7CCB804A5}"/>
    <hyperlink ref="C47" r:id="rId36" xr:uid="{8A7F75BE-0342-0843-BECB-6693CAA9B658}"/>
    <hyperlink ref="C49" r:id="rId37" xr:uid="{4E6A8F73-D469-9C46-8B7B-1FFF34E9A1D8}"/>
    <hyperlink ref="C50" r:id="rId38" xr:uid="{3D6BFF58-4D76-564C-8F12-1230E79525C2}"/>
    <hyperlink ref="C53" r:id="rId39" xr:uid="{B6357DC7-EDAC-7041-AE71-88688A7FB4FC}"/>
    <hyperlink ref="C60" r:id="rId40" xr:uid="{F4F38172-9172-3442-B81E-5CE45EA25EB7}"/>
    <hyperlink ref="C74" r:id="rId41" xr:uid="{6CF82023-7745-074F-9ADE-65E27BA27B9B}"/>
    <hyperlink ref="C75" r:id="rId42" xr:uid="{A337C5E1-1F67-914C-94E5-2121402A1E63}"/>
    <hyperlink ref="C41" r:id="rId43" xr:uid="{A23FF357-58DF-A644-92BC-B72B49836E09}"/>
    <hyperlink ref="C57" r:id="rId44" xr:uid="{E26CABC6-DFAC-2C45-9D6F-1AC73B6E0FE3}"/>
    <hyperlink ref="C56" r:id="rId45" xr:uid="{7C6E84D4-F1AD-3145-82C0-1C491369BD5E}"/>
    <hyperlink ref="C61" r:id="rId46" xr:uid="{3416E49F-4073-9442-BD62-302A2DFDEBB4}"/>
    <hyperlink ref="C29" r:id="rId47" xr:uid="{5EADF07B-64AD-CA4E-AA8B-80ED4C3E1F64}"/>
    <hyperlink ref="C62" r:id="rId48" xr:uid="{A6ADBD54-3945-5F47-985F-B69458B733F8}"/>
    <hyperlink ref="C27" r:id="rId49" xr:uid="{FAA6AF5F-1ED3-634E-BE2B-F2156EC8DE76}"/>
    <hyperlink ref="C54" r:id="rId50" xr:uid="{D75A8FDC-A699-4E45-895B-1139BF166227}"/>
    <hyperlink ref="C58" r:id="rId51" xr:uid="{901DA432-F5E7-D04B-8D09-A61DF06A0BEC}"/>
    <hyperlink ref="C72" r:id="rId52" xr:uid="{0326F807-CFCB-CE43-B359-032202AC98DD}"/>
  </hyperlinks>
  <pageMargins left="0.19685039370078741" right="0.19685039370078741" top="0.15748031496062992" bottom="0.15748031496062992" header="0.31496062992125984" footer="0.31496062992125984"/>
  <pageSetup paperSize="9" orientation="landscape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operativa</vt:lpstr>
      <vt:lpstr>SALAS</vt:lpstr>
      <vt:lpstr>SALAS!Área_de_impresión</vt:lpstr>
      <vt:lpstr>ccaa</vt:lpstr>
      <vt:lpstr>espect</vt:lpstr>
      <vt:lpstr>sino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Miguel_</dc:creator>
  <cp:keywords/>
  <dc:description/>
  <cp:lastModifiedBy>ángel málaga paniagua</cp:lastModifiedBy>
  <cp:revision/>
  <dcterms:created xsi:type="dcterms:W3CDTF">2012-02-01T21:33:10Z</dcterms:created>
  <dcterms:modified xsi:type="dcterms:W3CDTF">2026-06-30T12:15:12Z</dcterms:modified>
  <cp:category/>
  <cp:contentStatus/>
</cp:coreProperties>
</file>