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Chelito/00 Poyectos/RTA/Circuito 2026:27/"/>
    </mc:Choice>
  </mc:AlternateContent>
  <xr:revisionPtr revIDLastSave="0" documentId="8_{3C7BEBCE-1347-CA46-B30D-11D9974E31C4}" xr6:coauthVersionLast="47" xr6:coauthVersionMax="47" xr10:uidLastSave="{00000000-0000-0000-0000-000000000000}"/>
  <workbookProtection workbookAlgorithmName="SHA-512" workbookHashValue="0qZ6rgi3YKfz01c7p7YaFQfll1kATV2T3RXrIfT6RfGDkspocdLkQgEfwpwi8AWHJ6Tfm7iyIsqAHVAs+qC79A==" workbookSaltValue="OS4gG7ih04YARP/G6Itg5g==" workbookSpinCount="100000" lockStructure="1"/>
  <bookViews>
    <workbookView xWindow="51200" yWindow="7700" windowWidth="38400" windowHeight="21100" activeTab="1" xr2:uid="{00000000-000D-0000-FFFF-FFFF00000000}"/>
  </bookViews>
  <sheets>
    <sheet name="operativa" sheetId="4" state="hidden" r:id="rId1"/>
    <sheet name="SALAS" sheetId="6" r:id="rId2"/>
  </sheets>
  <definedNames>
    <definedName name="_xlnm._FilterDatabase" localSheetId="1" hidden="1">SALAS!$A$1:$M$79</definedName>
    <definedName name="_xlnm.Print_Area" localSheetId="1">SALAS!$A$1:$M$76</definedName>
    <definedName name="ccaa">operativa!$A$1:$A$19</definedName>
    <definedName name="espect">operativa!$A$21:$A$24</definedName>
    <definedName name="sino">operativa!$A$27:$A$28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6" l="1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2" i="6"/>
  <c r="A73" i="6"/>
  <c r="A74" i="6"/>
  <c r="A75" i="6"/>
  <c r="A22" i="6"/>
  <c r="E15" i="6" l="1"/>
  <c r="I76" i="6"/>
  <c r="L76" i="6" l="1"/>
  <c r="K76" i="6"/>
  <c r="J76" i="6"/>
</calcChain>
</file>

<file path=xl/sharedStrings.xml><?xml version="1.0" encoding="utf-8"?>
<sst xmlns="http://schemas.openxmlformats.org/spreadsheetml/2006/main" count="491" uniqueCount="198">
  <si>
    <t>Madrid</t>
  </si>
  <si>
    <t>Cataluña</t>
  </si>
  <si>
    <t>Andalucía</t>
  </si>
  <si>
    <t>no</t>
  </si>
  <si>
    <t>Extremadura</t>
  </si>
  <si>
    <t>Cantabria</t>
  </si>
  <si>
    <t>Canarias</t>
  </si>
  <si>
    <t>Galicia</t>
  </si>
  <si>
    <t>Aragón</t>
  </si>
  <si>
    <t>SALAS</t>
  </si>
  <si>
    <t>Castilla y León</t>
  </si>
  <si>
    <t>Sevilla</t>
  </si>
  <si>
    <t>Córdoba</t>
  </si>
  <si>
    <t>Zaragoza</t>
  </si>
  <si>
    <t>Palma de Mallorca</t>
  </si>
  <si>
    <t>Valencia</t>
  </si>
  <si>
    <t>Santander</t>
  </si>
  <si>
    <t>Girona</t>
  </si>
  <si>
    <t>Igualada</t>
  </si>
  <si>
    <t>Barcelona</t>
  </si>
  <si>
    <t>Bilbao</t>
  </si>
  <si>
    <t>Vigo</t>
  </si>
  <si>
    <t>Pamplona</t>
  </si>
  <si>
    <t>no participa</t>
  </si>
  <si>
    <t>1.- Título del espectáculo</t>
  </si>
  <si>
    <t>3.- Modalidad</t>
  </si>
  <si>
    <t>4.- Dimensiones mínimas</t>
  </si>
  <si>
    <t>2.- CCAA origen cía</t>
  </si>
  <si>
    <t>Ancho</t>
  </si>
  <si>
    <t>Fondo</t>
  </si>
  <si>
    <t>Alto</t>
  </si>
  <si>
    <t>http://www.teatredelmar.com</t>
  </si>
  <si>
    <t>CCAA</t>
  </si>
  <si>
    <t>Castilla-La Mancha</t>
  </si>
  <si>
    <t>Gijón</t>
  </si>
  <si>
    <t>Navalmoral de la Mata</t>
  </si>
  <si>
    <t>Danza para público adulto</t>
  </si>
  <si>
    <t>Danza para público familiar</t>
  </si>
  <si>
    <t>Teatro para público adulto</t>
  </si>
  <si>
    <t>Teatro para público familiar</t>
  </si>
  <si>
    <t>sí</t>
  </si>
  <si>
    <t>Asturias, Principado de</t>
  </si>
  <si>
    <t>Balears, Illes</t>
  </si>
  <si>
    <t>Comunitat Valenciana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</si>
  <si>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</si>
  <si>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</si>
  <si>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</si>
  <si>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</si>
  <si>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</si>
  <si>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</si>
  <si>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</si>
  <si>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Localidad</t>
  </si>
  <si>
    <t>DT Espacio Escénico</t>
  </si>
  <si>
    <t>Teatro Lagrada</t>
  </si>
  <si>
    <t>Sala Tarambana</t>
  </si>
  <si>
    <t>Sala Azarte</t>
  </si>
  <si>
    <t>Teatro La Usina</t>
  </si>
  <si>
    <t>Sala Cuarta Pared</t>
  </si>
  <si>
    <t>Espacio Cinético Taktá</t>
  </si>
  <si>
    <t>La Nave del Duende</t>
  </si>
  <si>
    <t>Escena Miriñaque</t>
  </si>
  <si>
    <t>Teatro Victoria</t>
  </si>
  <si>
    <t>La Planeta</t>
  </si>
  <si>
    <t>Teatre Tantarantana</t>
  </si>
  <si>
    <t>Teatre de l'Aurora</t>
  </si>
  <si>
    <t>Teatre del Mar</t>
  </si>
  <si>
    <t>Teatre Sans</t>
  </si>
  <si>
    <t>Espacio Escénico El Huerto</t>
  </si>
  <si>
    <t>Teatro Arbolé</t>
  </si>
  <si>
    <t>Teatro de la Estación</t>
  </si>
  <si>
    <t>Teatro Avanti</t>
  </si>
  <si>
    <t>Sala Cero Teatro</t>
  </si>
  <si>
    <t>Café de las Artes Teatro</t>
  </si>
  <si>
    <t>Teatro Ensalle</t>
  </si>
  <si>
    <t>Espacio Inestable</t>
  </si>
  <si>
    <t>Sala La Fundición</t>
  </si>
  <si>
    <r>
      <rPr>
        <b/>
        <sz val="7.5"/>
        <color indexed="8"/>
        <rFont val="Arial"/>
        <family val="2"/>
      </rPr>
      <t>Fondo</t>
    </r>
    <r>
      <rPr>
        <sz val="7.5"/>
        <color indexed="8"/>
        <rFont val="Arial"/>
        <family val="2"/>
      </rPr>
      <t xml:space="preserve"> (m)</t>
    </r>
  </si>
  <si>
    <r>
      <rPr>
        <b/>
        <sz val="7.5"/>
        <color indexed="8"/>
        <rFont val="Arial"/>
        <family val="2"/>
      </rPr>
      <t>Alto</t>
    </r>
    <r>
      <rPr>
        <sz val="7.5"/>
        <color indexed="8"/>
        <rFont val="Arial"/>
        <family val="2"/>
      </rPr>
      <t xml:space="preserve"> (m)</t>
    </r>
  </si>
  <si>
    <t>Web</t>
  </si>
  <si>
    <t>Albacete</t>
  </si>
  <si>
    <t>La Fundición de Sevilla</t>
  </si>
  <si>
    <t>EA! teatro</t>
  </si>
  <si>
    <t>Nave 73</t>
  </si>
  <si>
    <t>Teatre del Raval</t>
  </si>
  <si>
    <t>Teatro Círculo</t>
  </si>
  <si>
    <t>Gandía</t>
  </si>
  <si>
    <t>EXCEL DE AYUDA PARA VERIFICAR LAS DIMENSIONES DE ESCENARIO, REGIONES Y MODALIDADES DE PARTICIPACIÓN DE LAS SALAS</t>
  </si>
  <si>
    <t>Te recomendamos que especifiques las dimensiones mínimas imprescindibles para evitar perder opciones.</t>
  </si>
  <si>
    <t>Sala Bululú 2120</t>
  </si>
  <si>
    <t>Este archivo es de consulta para que puedas ver dónde es viable tu espectáculo, no es necesario incluirlo en la solicitud al Circuito.</t>
  </si>
  <si>
    <t>Sala Ártika</t>
  </si>
  <si>
    <t>Getxo</t>
  </si>
  <si>
    <t>Sala Utopian Aretoa</t>
  </si>
  <si>
    <r>
      <rPr>
        <b/>
        <sz val="7.5"/>
        <color indexed="8"/>
        <rFont val="Arial"/>
        <family val="2"/>
      </rPr>
      <t>Ancho</t>
    </r>
    <r>
      <rPr>
        <sz val="7.5"/>
        <color indexed="8"/>
        <rFont val="Arial"/>
        <family val="2"/>
      </rPr>
      <t xml:space="preserve"> (en metros, ej.: 3,27)</t>
    </r>
  </si>
  <si>
    <t>Podrán votar tu espectáculo todas las salas donde sea viable la gira; es decir, no podrán votarlo las salas de tu misma comunidad autónoma, tampoco aquellas donde una</t>
  </si>
  <si>
    <t>Oruña de Piélagos</t>
  </si>
  <si>
    <t>La Teatrería de Ábrego</t>
  </si>
  <si>
    <t>Las compañías seleccionadas serán las que obtengan más votos (vialbles para gira). En el caso de ser seleccionada tu propuesta, entre otros criterios para</t>
  </si>
  <si>
    <t>la elección de los espacios que acogan la gira, se tendrá en cuenta la elección de espacios indicada en tu solicitud.</t>
  </si>
  <si>
    <t>de las dimensiones (ancho, fondo o alto) excedan las posibilidades de sus escenarios ni las salas que no participen en tu modalidad.</t>
  </si>
  <si>
    <t>La Casa de los Títeres</t>
  </si>
  <si>
    <t>Abizanda</t>
  </si>
  <si>
    <t>Sala La Fornal</t>
  </si>
  <si>
    <t>Manacor</t>
  </si>
  <si>
    <t>Santa Cruz de Tenerife</t>
  </si>
  <si>
    <t>L’autèntica</t>
  </si>
  <si>
    <t>El Casar de Cáceres</t>
  </si>
  <si>
    <t>Sala Negra</t>
  </si>
  <si>
    <t>Logroño</t>
  </si>
  <si>
    <t>GUÁRDA ESTE ARCHIVO EN TU DISCO DURO UNA VEZ RELLENADO, TE SERÁ ÚTIL SI TE PEDIMOS ALGUNA ACLARACIÓN DE TU SOLICITUD.</t>
  </si>
  <si>
    <t>La Casa del Teatre Nu</t>
  </si>
  <si>
    <t>Sant Martí de Tous</t>
  </si>
  <si>
    <t>Sala La Carreta</t>
  </si>
  <si>
    <t>Elche</t>
  </si>
  <si>
    <t>Teatro Pradillo</t>
  </si>
  <si>
    <t>Valladolid</t>
  </si>
  <si>
    <t>Andén 47</t>
  </si>
  <si>
    <t>http://www.teatropradillo.com</t>
  </si>
  <si>
    <t>http://teatroabrego.com/la-teatreria</t>
  </si>
  <si>
    <t>NO PARTICIPA en Teatro para público adulto</t>
  </si>
  <si>
    <t>NO PARTICIPA en Teatro para público familiar</t>
  </si>
  <si>
    <t>NO PARTICIPA en Danza para público adulto</t>
  </si>
  <si>
    <t>NO PARTICIPA en Danza para público familiar</t>
  </si>
  <si>
    <t>La Màquina</t>
  </si>
  <si>
    <t>La Escuela Teatro/Antzoki</t>
  </si>
  <si>
    <t>Sala Trono</t>
  </si>
  <si>
    <t>Tarragona</t>
  </si>
  <si>
    <t>Artea Espai</t>
  </si>
  <si>
    <t>ESPACIOS VIABLES</t>
  </si>
  <si>
    <t>5.- Sala/s viables</t>
  </si>
  <si>
    <t>*Si al rellenar los campos en gris este número resultante es menor de 5 la solicutud no será tomada en consideración</t>
  </si>
  <si>
    <t>SALAS QUE PARTICIPAN EN TEATRO EN</t>
  </si>
  <si>
    <t>SALAS QUE PARTICIPAN EN DANZA EN</t>
  </si>
  <si>
    <t>Rellena los campos en gris</t>
  </si>
  <si>
    <t>https://teatro.bululu2120.com/</t>
  </si>
  <si>
    <t>https://www.atalaya-tnt.com/</t>
  </si>
  <si>
    <t>https://salacero.com/</t>
  </si>
  <si>
    <t>https://www.teatroavanti.com/en</t>
  </si>
  <si>
    <t>https://www.lacasadelostiteres.com/</t>
  </si>
  <si>
    <t>https://www.teatroarbole.es/</t>
  </si>
  <si>
    <t>https://teatrodelaestacion.com/</t>
  </si>
  <si>
    <t>https://zigzagdanza.com/el-huerto-gijon/</t>
  </si>
  <si>
    <t>https://lafornal.cat/</t>
  </si>
  <si>
    <t>https://estudizeroteatre.com/?page_id=291</t>
  </si>
  <si>
    <t>https://elteatrovictoria.com/</t>
  </si>
  <si>
    <t>https://cdat.es/</t>
  </si>
  <si>
    <t>https://escenamirinaque.es/</t>
  </si>
  <si>
    <t>https://anden47.es/</t>
  </si>
  <si>
    <t>https://eateatro.es/</t>
  </si>
  <si>
    <t>https://www.teatrenu.com/</t>
  </si>
  <si>
    <t>https://www.laplaneta.cat/</t>
  </si>
  <si>
    <t>https://www.teatreaurora.cat/</t>
  </si>
  <si>
    <t>http://www.salatrono.cat/</t>
  </si>
  <si>
    <t>https://tantarantana.com/</t>
  </si>
  <si>
    <t>https://www.arteateatro.es/</t>
  </si>
  <si>
    <t>https://carmeteatre.com/</t>
  </si>
  <si>
    <t>https://www.espacioinestable.com/index.html</t>
  </si>
  <si>
    <t>https://lamaquinateatro.es/</t>
  </si>
  <si>
    <t>https://lacarretateatro.com/sala-la-carreta/</t>
  </si>
  <si>
    <t>https://offvalencia.com/</t>
  </si>
  <si>
    <t>https://teatreravalgandia.org/</t>
  </si>
  <si>
    <t>https://teatrocirculo.com/</t>
  </si>
  <si>
    <t>http://www.andateconojo.com/</t>
  </si>
  <si>
    <t>https://www.lanavedelduende.com/</t>
  </si>
  <si>
    <t>https://www.artikavigo.com/</t>
  </si>
  <si>
    <t>https://teatroensalle.com/</t>
  </si>
  <si>
    <t>https://dtespacioescenico.com/</t>
  </si>
  <si>
    <t>https://www.nave73.es/</t>
  </si>
  <si>
    <t>https://azarte.com/</t>
  </si>
  <si>
    <t>https://www.cuartapared.es/</t>
  </si>
  <si>
    <t>https://www.tarambana.net/</t>
  </si>
  <si>
    <t>https://www.lausina.es/sala</t>
  </si>
  <si>
    <t>https://teatrolagrada.com/</t>
  </si>
  <si>
    <t>https://www.laescueladeteatro.com/</t>
  </si>
  <si>
    <t>https://www.lafundicion.org/</t>
  </si>
  <si>
    <t>https://www.utopiangetxo.com/</t>
  </si>
  <si>
    <t>https://sala-negra.com/</t>
  </si>
  <si>
    <t>Teatro Off / Sala Off Kids</t>
  </si>
  <si>
    <t>Sala Fènix</t>
  </si>
  <si>
    <t>Al Norte a la Izquierda</t>
  </si>
  <si>
    <t>https://salalapaca.es/</t>
  </si>
  <si>
    <t>Jaén</t>
  </si>
  <si>
    <t>https://www.norteizquierda.com/</t>
  </si>
  <si>
    <t>https://www.salafenix.com/</t>
  </si>
  <si>
    <t>Sala La Mercantil</t>
  </si>
  <si>
    <t>https://salamercantil.cat/es/</t>
  </si>
  <si>
    <t>Balaguer</t>
  </si>
  <si>
    <t>https://fundiciondesevilla.es/</t>
  </si>
  <si>
    <t>https://www.lautenticateatro.com/</t>
  </si>
  <si>
    <t>Sala Carme Teatre</t>
  </si>
  <si>
    <t>Teatro TNT</t>
  </si>
  <si>
    <t>Teatro del Barrio</t>
  </si>
  <si>
    <t>https://teatrodelbarrio.com/</t>
  </si>
  <si>
    <t>Salapaca</t>
  </si>
  <si>
    <t>Murcia</t>
  </si>
  <si>
    <t>Centro Escénico PupaClown</t>
  </si>
  <si>
    <t>https://pupaclown.org/pupaclown/index.php</t>
  </si>
  <si>
    <t>XXIV Circuito 2026 - Red de Teatros Alternativos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</si>
</sst>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color indexed="8"/>
      <name val="Arial"/>
      <family val="2"/>
    </font>
    <font>
      <b/>
      <sz val="7.5"/>
      <color indexed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"/>
      <color indexed="8"/>
      <name val="Arial"/>
      <family val="2"/>
    </font>
    <font>
      <u/>
      <sz val="11"/>
      <color theme="10"/>
      <name val="Calibri"/>
      <family val="2"/>
    </font>
    <font>
      <sz val="7.5"/>
      <color rgb="FFFF0000"/>
      <name val="Arial"/>
      <family val="2"/>
    </font>
    <font>
      <b/>
      <sz val="7.5"/>
      <color rgb="FFFF0000"/>
      <name val="Arial"/>
      <family val="2"/>
    </font>
    <font>
      <u/>
      <sz val="6"/>
      <color theme="10"/>
      <name val="Calibri"/>
      <family val="2"/>
    </font>
    <font>
      <sz val="7"/>
      <color theme="1"/>
      <name val="Arial"/>
      <family val="2"/>
    </font>
    <font>
      <sz val="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0">
    <xf numFmtId="0" fontId="0" fillId="0" borderId="0" xfId="0"/>
    <xf numFmtId="0" fontId="2" fillId="0" borderId="0" xfId="2" applyFont="1"/>
    <xf numFmtId="0" fontId="1" fillId="0" borderId="0" xfId="2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0" fontId="14" fillId="0" borderId="0" xfId="0" applyFont="1"/>
    <xf numFmtId="49" fontId="10" fillId="0" borderId="0" xfId="2" applyNumberFormat="1" applyFont="1"/>
    <xf numFmtId="0" fontId="11" fillId="0" borderId="3" xfId="2" applyFont="1" applyBorder="1"/>
    <xf numFmtId="0" fontId="15" fillId="2" borderId="0" xfId="0" applyFont="1" applyFill="1"/>
    <xf numFmtId="49" fontId="8" fillId="3" borderId="8" xfId="0" applyNumberFormat="1" applyFont="1" applyFill="1" applyBorder="1" applyProtection="1">
      <protection locked="0"/>
    </xf>
    <xf numFmtId="2" fontId="8" fillId="3" borderId="8" xfId="0" applyNumberFormat="1" applyFont="1" applyFill="1" applyBorder="1" applyProtection="1">
      <protection locked="0"/>
    </xf>
    <xf numFmtId="0" fontId="12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1" fillId="0" borderId="4" xfId="2" applyFont="1" applyBorder="1"/>
    <xf numFmtId="0" fontId="11" fillId="0" borderId="1" xfId="2" applyFont="1" applyBorder="1"/>
    <xf numFmtId="0" fontId="11" fillId="0" borderId="2" xfId="2" applyFont="1" applyBorder="1"/>
    <xf numFmtId="0" fontId="16" fillId="0" borderId="3" xfId="1" applyFont="1" applyFill="1" applyBorder="1" applyAlignment="1" applyProtection="1"/>
    <xf numFmtId="0" fontId="5" fillId="0" borderId="0" xfId="0" applyFont="1" applyAlignment="1">
      <alignment horizontal="center"/>
    </xf>
    <xf numFmtId="0" fontId="9" fillId="0" borderId="14" xfId="0" applyFont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0" xfId="0" applyFont="1" applyFill="1" applyProtection="1">
      <protection hidden="1"/>
    </xf>
    <xf numFmtId="49" fontId="10" fillId="0" borderId="3" xfId="2" applyNumberFormat="1" applyFont="1" applyFill="1" applyBorder="1"/>
    <xf numFmtId="2" fontId="10" fillId="0" borderId="0" xfId="2" applyNumberFormat="1" applyFont="1" applyFill="1"/>
    <xf numFmtId="2" fontId="10" fillId="0" borderId="7" xfId="2" applyNumberFormat="1" applyFont="1" applyFill="1" applyBorder="1"/>
    <xf numFmtId="2" fontId="10" fillId="0" borderId="4" xfId="2" applyNumberFormat="1" applyFont="1" applyFill="1" applyBorder="1"/>
    <xf numFmtId="49" fontId="10" fillId="0" borderId="5" xfId="2" applyNumberFormat="1" applyFont="1" applyFill="1" applyBorder="1"/>
    <xf numFmtId="49" fontId="10" fillId="0" borderId="6" xfId="2" applyNumberFormat="1" applyFont="1" applyFill="1" applyBorder="1"/>
    <xf numFmtId="0" fontId="8" fillId="0" borderId="0" xfId="0" applyFont="1" applyFill="1"/>
    <xf numFmtId="2" fontId="10" fillId="0" borderId="3" xfId="2" applyNumberFormat="1" applyFont="1" applyFill="1" applyBorder="1"/>
    <xf numFmtId="49" fontId="10" fillId="0" borderId="11" xfId="2" applyNumberFormat="1" applyFont="1" applyFill="1" applyBorder="1"/>
    <xf numFmtId="49" fontId="10" fillId="0" borderId="12" xfId="2" applyNumberFormat="1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lteatrovictoria.com/" TargetMode="External"/><Relationship Id="rId18" Type="http://schemas.openxmlformats.org/officeDocument/2006/relationships/hyperlink" Target="https://estudizeroteatre.com/?page_id=291" TargetMode="External"/><Relationship Id="rId26" Type="http://schemas.openxmlformats.org/officeDocument/2006/relationships/hyperlink" Target="https://www.espacioinestable.com/index.html" TargetMode="External"/><Relationship Id="rId39" Type="http://schemas.openxmlformats.org/officeDocument/2006/relationships/hyperlink" Target="https://www.cuartapared.es/" TargetMode="External"/><Relationship Id="rId21" Type="http://schemas.openxmlformats.org/officeDocument/2006/relationships/hyperlink" Target="https://www.lautenticateatro.com/" TargetMode="External"/><Relationship Id="rId34" Type="http://schemas.openxmlformats.org/officeDocument/2006/relationships/hyperlink" Target="https://sala-negra.com/" TargetMode="External"/><Relationship Id="rId42" Type="http://schemas.openxmlformats.org/officeDocument/2006/relationships/hyperlink" Target="https://teatrolagrada.com/" TargetMode="External"/><Relationship Id="rId47" Type="http://schemas.openxmlformats.org/officeDocument/2006/relationships/hyperlink" Target="http://www.salatrono.cat/" TargetMode="External"/><Relationship Id="rId50" Type="http://schemas.openxmlformats.org/officeDocument/2006/relationships/hyperlink" Target="https://www.norteizquierda.com/" TargetMode="External"/><Relationship Id="rId7" Type="http://schemas.openxmlformats.org/officeDocument/2006/relationships/hyperlink" Target="https://fundiciondesevilla.es/" TargetMode="External"/><Relationship Id="rId2" Type="http://schemas.openxmlformats.org/officeDocument/2006/relationships/hyperlink" Target="https://www.teatrenu.com/" TargetMode="External"/><Relationship Id="rId16" Type="http://schemas.openxmlformats.org/officeDocument/2006/relationships/hyperlink" Target="https://www.lacasadelostiteres.com/" TargetMode="External"/><Relationship Id="rId29" Type="http://schemas.openxmlformats.org/officeDocument/2006/relationships/hyperlink" Target="https://teatreravalgandia.org/" TargetMode="External"/><Relationship Id="rId11" Type="http://schemas.openxmlformats.org/officeDocument/2006/relationships/hyperlink" Target="https://zigzagdanza.com/el-huerto-gijon/" TargetMode="External"/><Relationship Id="rId24" Type="http://schemas.openxmlformats.org/officeDocument/2006/relationships/hyperlink" Target="https://tantarantana.com/" TargetMode="External"/><Relationship Id="rId32" Type="http://schemas.openxmlformats.org/officeDocument/2006/relationships/hyperlink" Target="https://www.artikavigo.com/" TargetMode="External"/><Relationship Id="rId37" Type="http://schemas.openxmlformats.org/officeDocument/2006/relationships/hyperlink" Target="https://azarte.com/" TargetMode="External"/><Relationship Id="rId40" Type="http://schemas.openxmlformats.org/officeDocument/2006/relationships/hyperlink" Target="https://www.tarambana.net/" TargetMode="External"/><Relationship Id="rId45" Type="http://schemas.openxmlformats.org/officeDocument/2006/relationships/hyperlink" Target="https://lafornal.cat/" TargetMode="External"/><Relationship Id="rId53" Type="http://schemas.openxmlformats.org/officeDocument/2006/relationships/hyperlink" Target="https://teatrodelbarrio.com/" TargetMode="External"/><Relationship Id="rId5" Type="http://schemas.openxmlformats.org/officeDocument/2006/relationships/hyperlink" Target="http://www.teatropradillo.com/" TargetMode="External"/><Relationship Id="rId10" Type="http://schemas.openxmlformats.org/officeDocument/2006/relationships/hyperlink" Target="https://www.teatroarbole.es/" TargetMode="External"/><Relationship Id="rId19" Type="http://schemas.openxmlformats.org/officeDocument/2006/relationships/hyperlink" Target="http://teatroabrego.com/la-teatreria" TargetMode="External"/><Relationship Id="rId31" Type="http://schemas.openxmlformats.org/officeDocument/2006/relationships/hyperlink" Target="https://www.lanavedelduende.com/" TargetMode="External"/><Relationship Id="rId44" Type="http://schemas.openxmlformats.org/officeDocument/2006/relationships/hyperlink" Target="https://www.lafundicion.org/" TargetMode="External"/><Relationship Id="rId52" Type="http://schemas.openxmlformats.org/officeDocument/2006/relationships/hyperlink" Target="https://salamercantil.cat/es/" TargetMode="External"/><Relationship Id="rId4" Type="http://schemas.openxmlformats.org/officeDocument/2006/relationships/hyperlink" Target="https://lacarretateatro.com/sala-la-carreta/" TargetMode="External"/><Relationship Id="rId9" Type="http://schemas.openxmlformats.org/officeDocument/2006/relationships/hyperlink" Target="https://www.teatroavanti.com/en" TargetMode="External"/><Relationship Id="rId14" Type="http://schemas.openxmlformats.org/officeDocument/2006/relationships/hyperlink" Target="https://escenamirinaque.es/" TargetMode="External"/><Relationship Id="rId22" Type="http://schemas.openxmlformats.org/officeDocument/2006/relationships/hyperlink" Target="https://www.laplaneta.cat/" TargetMode="External"/><Relationship Id="rId27" Type="http://schemas.openxmlformats.org/officeDocument/2006/relationships/hyperlink" Target="https://offvalencia.com/" TargetMode="External"/><Relationship Id="rId30" Type="http://schemas.openxmlformats.org/officeDocument/2006/relationships/hyperlink" Target="http://www.andateconojo.com/" TargetMode="External"/><Relationship Id="rId35" Type="http://schemas.openxmlformats.org/officeDocument/2006/relationships/hyperlink" Target="https://dtespacioescenico.com/" TargetMode="External"/><Relationship Id="rId43" Type="http://schemas.openxmlformats.org/officeDocument/2006/relationships/hyperlink" Target="https://www.laescueladeteatro.com/" TargetMode="External"/><Relationship Id="rId48" Type="http://schemas.openxmlformats.org/officeDocument/2006/relationships/hyperlink" Target="https://www.arteateatro.es/" TargetMode="External"/><Relationship Id="rId8" Type="http://schemas.openxmlformats.org/officeDocument/2006/relationships/hyperlink" Target="https://salacero.com/" TargetMode="External"/><Relationship Id="rId51" Type="http://schemas.openxmlformats.org/officeDocument/2006/relationships/hyperlink" Target="https://www.salafenix.com/" TargetMode="External"/><Relationship Id="rId3" Type="http://schemas.openxmlformats.org/officeDocument/2006/relationships/hyperlink" Target="https://lamaquinateatro.es/" TargetMode="External"/><Relationship Id="rId12" Type="http://schemas.openxmlformats.org/officeDocument/2006/relationships/hyperlink" Target="http://www.teatredelmar.com/" TargetMode="External"/><Relationship Id="rId17" Type="http://schemas.openxmlformats.org/officeDocument/2006/relationships/hyperlink" Target="https://teatrodelaestacion.com/" TargetMode="External"/><Relationship Id="rId25" Type="http://schemas.openxmlformats.org/officeDocument/2006/relationships/hyperlink" Target="https://carmeteatre.com/" TargetMode="External"/><Relationship Id="rId33" Type="http://schemas.openxmlformats.org/officeDocument/2006/relationships/hyperlink" Target="https://teatroensalle.com/" TargetMode="External"/><Relationship Id="rId38" Type="http://schemas.openxmlformats.org/officeDocument/2006/relationships/hyperlink" Target="https://teatro.bululu2120.com/" TargetMode="External"/><Relationship Id="rId46" Type="http://schemas.openxmlformats.org/officeDocument/2006/relationships/hyperlink" Target="https://www.utopiangetxo.com/" TargetMode="External"/><Relationship Id="rId20" Type="http://schemas.openxmlformats.org/officeDocument/2006/relationships/hyperlink" Target="https://eateatro.es/" TargetMode="External"/><Relationship Id="rId41" Type="http://schemas.openxmlformats.org/officeDocument/2006/relationships/hyperlink" Target="https://www.lausina.es/sala" TargetMode="External"/><Relationship Id="rId54" Type="http://schemas.openxmlformats.org/officeDocument/2006/relationships/printerSettings" Target="../printerSettings/printerSettings2.bin"/><Relationship Id="rId1" Type="http://schemas.openxmlformats.org/officeDocument/2006/relationships/hyperlink" Target="https://anden47.es/" TargetMode="External"/><Relationship Id="rId6" Type="http://schemas.openxmlformats.org/officeDocument/2006/relationships/hyperlink" Target="https://www.atalaya-tnt.com/" TargetMode="External"/><Relationship Id="rId15" Type="http://schemas.openxmlformats.org/officeDocument/2006/relationships/hyperlink" Target="https://cdat.es/" TargetMode="External"/><Relationship Id="rId23" Type="http://schemas.openxmlformats.org/officeDocument/2006/relationships/hyperlink" Target="https://www.teatreaurora.cat/" TargetMode="External"/><Relationship Id="rId28" Type="http://schemas.openxmlformats.org/officeDocument/2006/relationships/hyperlink" Target="https://teatrocirculo.com/" TargetMode="External"/><Relationship Id="rId36" Type="http://schemas.openxmlformats.org/officeDocument/2006/relationships/hyperlink" Target="https://www.nave73.es/" TargetMode="External"/><Relationship Id="rId49" Type="http://schemas.openxmlformats.org/officeDocument/2006/relationships/hyperlink" Target="https://salalapac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workbookViewId="0">
      <selection activeCell="A19" sqref="A19"/>
    </sheetView>
  </sheetViews>
  <sheetFormatPr baseColWidth="10" defaultColWidth="11.5" defaultRowHeight="13"/>
  <cols>
    <col min="1" max="1" width="19.5" style="1" customWidth="1"/>
    <col min="2" max="2" width="45.33203125" style="1" customWidth="1"/>
    <col min="3" max="5" width="11.5" style="1"/>
    <col min="6" max="6" width="19.5" style="1" customWidth="1"/>
    <col min="7" max="7" width="13.1640625" style="1" customWidth="1"/>
    <col min="8" max="8" width="11.5" style="1"/>
    <col min="9" max="9" width="20" style="1" customWidth="1"/>
    <col min="10" max="16384" width="11.5" style="1"/>
  </cols>
  <sheetData>
    <row r="1" spans="1:2">
      <c r="A1" s="2" t="s">
        <v>2</v>
      </c>
      <c r="B1" s="2"/>
    </row>
    <row r="2" spans="1:2">
      <c r="A2" s="2" t="s">
        <v>8</v>
      </c>
      <c r="B2" s="2"/>
    </row>
    <row r="3" spans="1:2">
      <c r="A3" s="1" t="s">
        <v>41</v>
      </c>
    </row>
    <row r="4" spans="1:2">
      <c r="A4" s="1" t="s">
        <v>42</v>
      </c>
    </row>
    <row r="5" spans="1:2">
      <c r="A5" s="1" t="s">
        <v>6</v>
      </c>
    </row>
    <row r="6" spans="1:2">
      <c r="A6" s="1" t="s">
        <v>5</v>
      </c>
    </row>
    <row r="7" spans="1:2">
      <c r="A7" s="1" t="s">
        <v>10</v>
      </c>
    </row>
    <row r="8" spans="1:2">
      <c r="A8" s="1" t="s">
        <v>33</v>
      </c>
    </row>
    <row r="9" spans="1:2">
      <c r="A9" s="1" t="s">
        <v>1</v>
      </c>
    </row>
    <row r="10" spans="1:2">
      <c r="A10" s="1" t="s">
        <v>49</v>
      </c>
    </row>
    <row r="11" spans="1:2">
      <c r="A11" s="1" t="s">
        <v>43</v>
      </c>
    </row>
    <row r="12" spans="1:2">
      <c r="A12" s="1" t="s">
        <v>4</v>
      </c>
    </row>
    <row r="13" spans="1:2">
      <c r="A13" s="1" t="s">
        <v>7</v>
      </c>
    </row>
    <row r="14" spans="1:2">
      <c r="A14" s="1" t="s">
        <v>44</v>
      </c>
    </row>
    <row r="15" spans="1:2">
      <c r="A15" s="1" t="s">
        <v>50</v>
      </c>
    </row>
    <row r="16" spans="1:2">
      <c r="A16" s="1" t="s">
        <v>45</v>
      </c>
    </row>
    <row r="17" spans="1:1">
      <c r="A17" s="1" t="s">
        <v>46</v>
      </c>
    </row>
    <row r="18" spans="1:1">
      <c r="A18" s="1" t="s">
        <v>47</v>
      </c>
    </row>
    <row r="19" spans="1:1">
      <c r="A19" s="1" t="s">
        <v>48</v>
      </c>
    </row>
    <row r="21" spans="1:1">
      <c r="A21" s="2" t="s">
        <v>38</v>
      </c>
    </row>
    <row r="22" spans="1:1">
      <c r="A22" s="2" t="s">
        <v>36</v>
      </c>
    </row>
    <row r="23" spans="1:1">
      <c r="A23" s="2" t="s">
        <v>39</v>
      </c>
    </row>
    <row r="24" spans="1:1">
      <c r="A24" s="2" t="s">
        <v>37</v>
      </c>
    </row>
    <row r="25" spans="1:1">
      <c r="A25" s="1" t="s">
        <v>23</v>
      </c>
    </row>
    <row r="27" spans="1:1">
      <c r="A27" s="2" t="s">
        <v>40</v>
      </c>
    </row>
    <row r="28" spans="1:1">
      <c r="A28" s="2" t="s">
        <v>3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9"/>
  <sheetViews>
    <sheetView tabSelected="1" zoomScale="200" zoomScaleNormal="200" workbookViewId="0"/>
  </sheetViews>
  <sheetFormatPr baseColWidth="10" defaultColWidth="11.5" defaultRowHeight="11"/>
  <cols>
    <col min="1" max="1" width="22" style="3" customWidth="1"/>
    <col min="2" max="2" width="21.1640625" style="3" customWidth="1"/>
    <col min="3" max="3" width="3.33203125" style="3" customWidth="1"/>
    <col min="4" max="5" width="12.6640625" style="3" customWidth="1"/>
    <col min="6" max="8" width="4.6640625" style="3" customWidth="1"/>
    <col min="9" max="9" width="23.33203125" style="3" customWidth="1"/>
    <col min="10" max="10" width="23" style="3" customWidth="1"/>
    <col min="11" max="11" width="22.33203125" style="3" customWidth="1"/>
    <col min="12" max="12" width="22.5" style="3" customWidth="1"/>
    <col min="13" max="13" width="25.6640625" style="3" customWidth="1"/>
    <col min="14" max="16384" width="11.5" style="3"/>
  </cols>
  <sheetData>
    <row r="1" spans="1:5">
      <c r="A1" s="5" t="s">
        <v>197</v>
      </c>
      <c r="B1" s="4"/>
    </row>
    <row r="2" spans="1:5">
      <c r="A2" s="5" t="s">
        <v>86</v>
      </c>
      <c r="B2" s="4"/>
    </row>
    <row r="3" spans="1:5" s="6" customFormat="1">
      <c r="A3" s="7" t="s">
        <v>89</v>
      </c>
    </row>
    <row r="4" spans="1:5" s="6" customFormat="1">
      <c r="A4" s="18" t="s">
        <v>94</v>
      </c>
    </row>
    <row r="5" spans="1:5" s="6" customFormat="1">
      <c r="A5" s="6" t="s">
        <v>99</v>
      </c>
    </row>
    <row r="6" spans="1:5" s="6" customFormat="1">
      <c r="A6" s="6" t="s">
        <v>97</v>
      </c>
    </row>
    <row r="7" spans="1:5" s="6" customFormat="1">
      <c r="A7" s="6" t="s">
        <v>98</v>
      </c>
    </row>
    <row r="8" spans="1:5" s="6" customFormat="1">
      <c r="A8" s="7" t="s">
        <v>87</v>
      </c>
    </row>
    <row r="9" spans="1:5" s="6" customFormat="1">
      <c r="A9" s="7" t="s">
        <v>109</v>
      </c>
    </row>
    <row r="10" spans="1:5" s="6" customFormat="1">
      <c r="A10" s="19"/>
    </row>
    <row r="11" spans="1:5" s="8" customFormat="1">
      <c r="A11" s="10"/>
      <c r="B11" s="14" t="s">
        <v>133</v>
      </c>
    </row>
    <row r="12" spans="1:5" s="8" customFormat="1">
      <c r="A12" s="9"/>
    </row>
    <row r="13" spans="1:5" s="8" customFormat="1" ht="12" thickBot="1">
      <c r="A13" s="10" t="s">
        <v>24</v>
      </c>
      <c r="B13" s="15"/>
    </row>
    <row r="14" spans="1:5" s="8" customFormat="1">
      <c r="A14" s="10" t="s">
        <v>27</v>
      </c>
      <c r="B14" s="15"/>
      <c r="C14" s="11"/>
      <c r="D14" s="11"/>
      <c r="E14" s="26" t="s">
        <v>128</v>
      </c>
    </row>
    <row r="15" spans="1:5" s="8" customFormat="1" ht="12" thickBot="1">
      <c r="A15" s="10" t="s">
        <v>25</v>
      </c>
      <c r="B15" s="15"/>
      <c r="E15" s="25">
        <f>COUNTBLANK(A22:A75)</f>
        <v>54</v>
      </c>
    </row>
    <row r="16" spans="1:5" s="8" customFormat="1">
      <c r="A16" s="10" t="s">
        <v>26</v>
      </c>
      <c r="E16" s="17" t="s">
        <v>130</v>
      </c>
    </row>
    <row r="17" spans="1:12" s="8" customFormat="1">
      <c r="A17" s="9" t="s">
        <v>93</v>
      </c>
      <c r="B17" s="16"/>
      <c r="C17" s="11"/>
      <c r="D17" s="11"/>
      <c r="G17" s="11"/>
      <c r="J17" s="12"/>
      <c r="K17" s="11"/>
    </row>
    <row r="18" spans="1:12" s="8" customFormat="1">
      <c r="A18" s="9" t="s">
        <v>76</v>
      </c>
      <c r="B18" s="16"/>
    </row>
    <row r="19" spans="1:12" s="8" customFormat="1" ht="12" thickBot="1">
      <c r="A19" s="9" t="s">
        <v>77</v>
      </c>
      <c r="B19" s="16"/>
    </row>
    <row r="20" spans="1:12" s="8" customFormat="1" ht="12" thickBot="1">
      <c r="A20" s="9"/>
      <c r="B20" s="9"/>
      <c r="I20" s="27" t="s">
        <v>131</v>
      </c>
      <c r="J20" s="28"/>
      <c r="K20" s="27" t="s">
        <v>132</v>
      </c>
      <c r="L20" s="28"/>
    </row>
    <row r="21" spans="1:12" s="8" customFormat="1" ht="12" thickBot="1">
      <c r="A21" s="10" t="s">
        <v>129</v>
      </c>
      <c r="B21" s="13" t="s">
        <v>9</v>
      </c>
      <c r="C21" s="13" t="s">
        <v>78</v>
      </c>
      <c r="D21" s="13" t="s">
        <v>32</v>
      </c>
      <c r="E21" s="13" t="s">
        <v>51</v>
      </c>
      <c r="F21" s="13" t="s">
        <v>28</v>
      </c>
      <c r="G21" s="13" t="s">
        <v>29</v>
      </c>
      <c r="H21" s="20" t="s">
        <v>30</v>
      </c>
      <c r="I21" s="21" t="s">
        <v>38</v>
      </c>
      <c r="J21" s="22" t="s">
        <v>39</v>
      </c>
      <c r="K21" s="21" t="s">
        <v>36</v>
      </c>
      <c r="L21" s="22" t="s">
        <v>37</v>
      </c>
    </row>
    <row r="22" spans="1:12" s="36" customFormat="1">
      <c r="A22" s="29" t="str">
        <f>IF($B$14=D22,"Gira no en CCAA propia&gt;&gt;",IF(AND($B$15&lt;&gt;I22,$B$15&lt;&gt;J22,$B$15&lt;&gt;K22,$B$15&lt;&gt;L22,$B$15&lt;&gt;""),"No participa en tu modalidad&gt;&gt;",IF(OR($B$17&gt;F22,$B$18&gt;G22,$B$19&gt;H22),"Dimensiones insuficientes&gt;&gt;","")))</f>
        <v/>
      </c>
      <c r="B22" s="30" t="s">
        <v>80</v>
      </c>
      <c r="C22" s="23" t="s">
        <v>187</v>
      </c>
      <c r="D22" s="30" t="s">
        <v>2</v>
      </c>
      <c r="E22" s="30" t="s">
        <v>11</v>
      </c>
      <c r="F22" s="31">
        <v>7.3</v>
      </c>
      <c r="G22" s="32">
        <v>8</v>
      </c>
      <c r="H22" s="33">
        <v>5.8</v>
      </c>
      <c r="I22" s="34" t="s">
        <v>119</v>
      </c>
      <c r="J22" s="35" t="s">
        <v>120</v>
      </c>
      <c r="K22" s="34" t="s">
        <v>121</v>
      </c>
      <c r="L22" s="35" t="s">
        <v>37</v>
      </c>
    </row>
    <row r="23" spans="1:12" s="36" customFormat="1">
      <c r="A23" s="29" t="str">
        <f t="shared" ref="A23:A75" si="0">IF($B$14=D23,"Gira no en CCAA propia&gt;&gt;",IF(AND($B$15&lt;&gt;I23,$B$15&lt;&gt;J23,$B$15&lt;&gt;K23,$B$15&lt;&gt;L23,$B$15&lt;&gt;""),"No participa en tu modalidad&gt;&gt;",IF(OR($B$17&gt;F23,$B$18&gt;G23,$B$19&gt;H23),"Dimensiones insuficientes&gt;&gt;","")))</f>
        <v/>
      </c>
      <c r="B23" s="30" t="s">
        <v>71</v>
      </c>
      <c r="C23" s="23" t="s">
        <v>136</v>
      </c>
      <c r="D23" s="30" t="s">
        <v>2</v>
      </c>
      <c r="E23" s="30" t="s">
        <v>11</v>
      </c>
      <c r="F23" s="37">
        <v>9.5</v>
      </c>
      <c r="G23" s="37">
        <v>5</v>
      </c>
      <c r="H23" s="33">
        <v>4</v>
      </c>
      <c r="I23" s="34" t="s">
        <v>119</v>
      </c>
      <c r="J23" s="35" t="s">
        <v>120</v>
      </c>
      <c r="K23" s="34" t="s">
        <v>121</v>
      </c>
      <c r="L23" s="35" t="s">
        <v>37</v>
      </c>
    </row>
    <row r="24" spans="1:12" s="36" customFormat="1">
      <c r="A24" s="29" t="str">
        <f t="shared" si="0"/>
        <v/>
      </c>
      <c r="B24" s="30" t="s">
        <v>193</v>
      </c>
      <c r="C24" s="23" t="s">
        <v>180</v>
      </c>
      <c r="D24" s="30" t="s">
        <v>2</v>
      </c>
      <c r="E24" s="30" t="s">
        <v>181</v>
      </c>
      <c r="F24" s="37">
        <v>6.88</v>
      </c>
      <c r="G24" s="37">
        <v>4.47</v>
      </c>
      <c r="H24" s="33">
        <v>2.7</v>
      </c>
      <c r="I24" s="34" t="s">
        <v>119</v>
      </c>
      <c r="J24" s="35" t="s">
        <v>39</v>
      </c>
      <c r="K24" s="34" t="s">
        <v>121</v>
      </c>
      <c r="L24" s="35" t="s">
        <v>122</v>
      </c>
    </row>
    <row r="25" spans="1:12" s="36" customFormat="1">
      <c r="A25" s="29" t="str">
        <f t="shared" si="0"/>
        <v/>
      </c>
      <c r="B25" s="30" t="s">
        <v>70</v>
      </c>
      <c r="C25" s="23" t="s">
        <v>137</v>
      </c>
      <c r="D25" s="30" t="s">
        <v>2</v>
      </c>
      <c r="E25" s="30" t="s">
        <v>12</v>
      </c>
      <c r="F25" s="37">
        <v>5.6</v>
      </c>
      <c r="G25" s="37">
        <v>8</v>
      </c>
      <c r="H25" s="33">
        <v>6</v>
      </c>
      <c r="I25" s="34" t="s">
        <v>119</v>
      </c>
      <c r="J25" s="35" t="s">
        <v>39</v>
      </c>
      <c r="K25" s="34" t="s">
        <v>121</v>
      </c>
      <c r="L25" s="35" t="s">
        <v>37</v>
      </c>
    </row>
    <row r="26" spans="1:12" s="36" customFormat="1">
      <c r="A26" s="29" t="str">
        <f t="shared" si="0"/>
        <v/>
      </c>
      <c r="B26" s="30" t="s">
        <v>190</v>
      </c>
      <c r="C26" s="23" t="s">
        <v>135</v>
      </c>
      <c r="D26" s="30" t="s">
        <v>2</v>
      </c>
      <c r="E26" s="30" t="s">
        <v>11</v>
      </c>
      <c r="F26" s="37">
        <v>14</v>
      </c>
      <c r="G26" s="37">
        <v>10</v>
      </c>
      <c r="H26" s="33">
        <v>6.25</v>
      </c>
      <c r="I26" s="34" t="s">
        <v>38</v>
      </c>
      <c r="J26" s="35" t="s">
        <v>39</v>
      </c>
      <c r="K26" s="34" t="s">
        <v>36</v>
      </c>
      <c r="L26" s="35" t="s">
        <v>37</v>
      </c>
    </row>
    <row r="27" spans="1:12" s="36" customFormat="1">
      <c r="A27" s="29" t="str">
        <f t="shared" si="0"/>
        <v/>
      </c>
      <c r="B27" s="30" t="s">
        <v>100</v>
      </c>
      <c r="C27" s="23" t="s">
        <v>138</v>
      </c>
      <c r="D27" s="30" t="s">
        <v>8</v>
      </c>
      <c r="E27" s="30" t="s">
        <v>101</v>
      </c>
      <c r="F27" s="37">
        <v>5.5</v>
      </c>
      <c r="G27" s="37">
        <v>4.7</v>
      </c>
      <c r="H27" s="33">
        <v>6</v>
      </c>
      <c r="I27" s="34" t="s">
        <v>119</v>
      </c>
      <c r="J27" s="35" t="s">
        <v>39</v>
      </c>
      <c r="K27" s="34" t="s">
        <v>121</v>
      </c>
      <c r="L27" s="35" t="s">
        <v>122</v>
      </c>
    </row>
    <row r="28" spans="1:12" s="36" customFormat="1">
      <c r="A28" s="29" t="str">
        <f t="shared" si="0"/>
        <v/>
      </c>
      <c r="B28" s="30" t="s">
        <v>68</v>
      </c>
      <c r="C28" s="23" t="s">
        <v>139</v>
      </c>
      <c r="D28" s="30" t="s">
        <v>8</v>
      </c>
      <c r="E28" s="30" t="s">
        <v>13</v>
      </c>
      <c r="F28" s="37">
        <v>10.199999999999999</v>
      </c>
      <c r="G28" s="37">
        <v>6.5</v>
      </c>
      <c r="H28" s="33">
        <v>5.32</v>
      </c>
      <c r="I28" s="34" t="s">
        <v>119</v>
      </c>
      <c r="J28" s="35" t="s">
        <v>39</v>
      </c>
      <c r="K28" s="34" t="s">
        <v>121</v>
      </c>
      <c r="L28" s="35" t="s">
        <v>122</v>
      </c>
    </row>
    <row r="29" spans="1:12" s="36" customFormat="1">
      <c r="A29" s="29" t="str">
        <f t="shared" si="0"/>
        <v/>
      </c>
      <c r="B29" s="30" t="s">
        <v>69</v>
      </c>
      <c r="C29" s="23" t="s">
        <v>140</v>
      </c>
      <c r="D29" s="30" t="s">
        <v>8</v>
      </c>
      <c r="E29" s="30" t="s">
        <v>13</v>
      </c>
      <c r="F29" s="37">
        <v>11</v>
      </c>
      <c r="G29" s="37">
        <v>7</v>
      </c>
      <c r="H29" s="33">
        <v>6.58</v>
      </c>
      <c r="I29" s="34" t="s">
        <v>38</v>
      </c>
      <c r="J29" s="35" t="s">
        <v>120</v>
      </c>
      <c r="K29" s="34" t="s">
        <v>36</v>
      </c>
      <c r="L29" s="35" t="s">
        <v>122</v>
      </c>
    </row>
    <row r="30" spans="1:12" s="36" customFormat="1">
      <c r="A30" s="29" t="str">
        <f t="shared" si="0"/>
        <v/>
      </c>
      <c r="B30" s="30" t="s">
        <v>67</v>
      </c>
      <c r="C30" s="23" t="s">
        <v>141</v>
      </c>
      <c r="D30" s="30" t="s">
        <v>41</v>
      </c>
      <c r="E30" s="30" t="s">
        <v>34</v>
      </c>
      <c r="F30" s="37">
        <v>4.5999999999999996</v>
      </c>
      <c r="G30" s="37">
        <v>6</v>
      </c>
      <c r="H30" s="33">
        <v>3.2</v>
      </c>
      <c r="I30" s="34" t="s">
        <v>38</v>
      </c>
      <c r="J30" s="35" t="s">
        <v>39</v>
      </c>
      <c r="K30" s="34" t="s">
        <v>36</v>
      </c>
      <c r="L30" s="35" t="s">
        <v>37</v>
      </c>
    </row>
    <row r="31" spans="1:12" s="36" customFormat="1">
      <c r="A31" s="29" t="str">
        <f t="shared" si="0"/>
        <v/>
      </c>
      <c r="B31" s="30" t="s">
        <v>102</v>
      </c>
      <c r="C31" s="23" t="s">
        <v>142</v>
      </c>
      <c r="D31" s="30" t="s">
        <v>42</v>
      </c>
      <c r="E31" s="30" t="s">
        <v>103</v>
      </c>
      <c r="F31" s="37">
        <v>6.8</v>
      </c>
      <c r="G31" s="37">
        <v>4.5999999999999996</v>
      </c>
      <c r="H31" s="33">
        <v>3</v>
      </c>
      <c r="I31" s="34" t="s">
        <v>119</v>
      </c>
      <c r="J31" s="34" t="s">
        <v>119</v>
      </c>
      <c r="K31" s="34" t="s">
        <v>36</v>
      </c>
      <c r="L31" s="35" t="s">
        <v>37</v>
      </c>
    </row>
    <row r="32" spans="1:12" s="36" customFormat="1">
      <c r="A32" s="29" t="str">
        <f t="shared" si="0"/>
        <v/>
      </c>
      <c r="B32" s="30" t="s">
        <v>65</v>
      </c>
      <c r="C32" s="23" t="s">
        <v>31</v>
      </c>
      <c r="D32" s="30" t="s">
        <v>42</v>
      </c>
      <c r="E32" s="30" t="s">
        <v>14</v>
      </c>
      <c r="F32" s="37">
        <v>8</v>
      </c>
      <c r="G32" s="37">
        <v>5.9</v>
      </c>
      <c r="H32" s="33">
        <v>5.8</v>
      </c>
      <c r="I32" s="34" t="s">
        <v>38</v>
      </c>
      <c r="J32" s="35" t="s">
        <v>120</v>
      </c>
      <c r="K32" s="34" t="s">
        <v>121</v>
      </c>
      <c r="L32" s="35" t="s">
        <v>122</v>
      </c>
    </row>
    <row r="33" spans="1:12" s="36" customFormat="1">
      <c r="A33" s="29" t="str">
        <f t="shared" si="0"/>
        <v/>
      </c>
      <c r="B33" s="30" t="s">
        <v>66</v>
      </c>
      <c r="C33" s="23" t="s">
        <v>143</v>
      </c>
      <c r="D33" s="30" t="s">
        <v>42</v>
      </c>
      <c r="E33" s="30" t="s">
        <v>14</v>
      </c>
      <c r="F33" s="37">
        <v>5</v>
      </c>
      <c r="G33" s="37">
        <v>7</v>
      </c>
      <c r="H33" s="33">
        <v>5</v>
      </c>
      <c r="I33" s="34" t="s">
        <v>38</v>
      </c>
      <c r="J33" s="35" t="s">
        <v>39</v>
      </c>
      <c r="K33" s="34" t="s">
        <v>121</v>
      </c>
      <c r="L33" s="35" t="s">
        <v>122</v>
      </c>
    </row>
    <row r="34" spans="1:12" s="36" customFormat="1">
      <c r="A34" s="29" t="str">
        <f t="shared" si="0"/>
        <v/>
      </c>
      <c r="B34" s="30" t="s">
        <v>61</v>
      </c>
      <c r="C34" s="23" t="s">
        <v>144</v>
      </c>
      <c r="D34" s="30" t="s">
        <v>6</v>
      </c>
      <c r="E34" s="30" t="s">
        <v>104</v>
      </c>
      <c r="F34" s="37">
        <v>7</v>
      </c>
      <c r="G34" s="37">
        <v>9</v>
      </c>
      <c r="H34" s="33">
        <v>4</v>
      </c>
      <c r="I34" s="34" t="s">
        <v>38</v>
      </c>
      <c r="J34" s="35" t="s">
        <v>39</v>
      </c>
      <c r="K34" s="34" t="s">
        <v>36</v>
      </c>
      <c r="L34" s="35" t="s">
        <v>37</v>
      </c>
    </row>
    <row r="35" spans="1:12" s="36" customFormat="1">
      <c r="A35" s="29" t="str">
        <f t="shared" si="0"/>
        <v/>
      </c>
      <c r="B35" s="30" t="s">
        <v>72</v>
      </c>
      <c r="C35" s="23" t="s">
        <v>145</v>
      </c>
      <c r="D35" s="30" t="s">
        <v>5</v>
      </c>
      <c r="E35" s="30" t="s">
        <v>16</v>
      </c>
      <c r="F35" s="37">
        <v>5.5</v>
      </c>
      <c r="G35" s="37">
        <v>5.5</v>
      </c>
      <c r="H35" s="33">
        <v>4.8</v>
      </c>
      <c r="I35" s="34" t="s">
        <v>38</v>
      </c>
      <c r="J35" s="35" t="s">
        <v>39</v>
      </c>
      <c r="K35" s="34" t="s">
        <v>36</v>
      </c>
      <c r="L35" s="35" t="s">
        <v>37</v>
      </c>
    </row>
    <row r="36" spans="1:12" s="36" customFormat="1">
      <c r="A36" s="29" t="str">
        <f t="shared" si="0"/>
        <v/>
      </c>
      <c r="B36" s="30" t="s">
        <v>60</v>
      </c>
      <c r="C36" s="23" t="s">
        <v>146</v>
      </c>
      <c r="D36" s="30" t="s">
        <v>5</v>
      </c>
      <c r="E36" s="30" t="s">
        <v>16</v>
      </c>
      <c r="F36" s="37">
        <v>6</v>
      </c>
      <c r="G36" s="37">
        <v>6.5</v>
      </c>
      <c r="H36" s="33">
        <v>5</v>
      </c>
      <c r="I36" s="34" t="s">
        <v>38</v>
      </c>
      <c r="J36" s="35" t="s">
        <v>39</v>
      </c>
      <c r="K36" s="34" t="s">
        <v>36</v>
      </c>
      <c r="L36" s="35" t="s">
        <v>37</v>
      </c>
    </row>
    <row r="37" spans="1:12" s="36" customFormat="1">
      <c r="A37" s="29" t="str">
        <f t="shared" si="0"/>
        <v/>
      </c>
      <c r="B37" s="30" t="s">
        <v>96</v>
      </c>
      <c r="C37" s="23" t="s">
        <v>118</v>
      </c>
      <c r="D37" s="30" t="s">
        <v>5</v>
      </c>
      <c r="E37" s="30" t="s">
        <v>95</v>
      </c>
      <c r="F37" s="37">
        <v>5</v>
      </c>
      <c r="G37" s="37">
        <v>4</v>
      </c>
      <c r="H37" s="33">
        <v>2.4</v>
      </c>
      <c r="I37" s="34" t="s">
        <v>38</v>
      </c>
      <c r="J37" s="35" t="s">
        <v>120</v>
      </c>
      <c r="K37" s="34" t="s">
        <v>36</v>
      </c>
      <c r="L37" s="35" t="s">
        <v>122</v>
      </c>
    </row>
    <row r="38" spans="1:12" s="36" customFormat="1">
      <c r="A38" s="29" t="str">
        <f t="shared" si="0"/>
        <v/>
      </c>
      <c r="B38" s="30" t="s">
        <v>179</v>
      </c>
      <c r="C38" s="23" t="s">
        <v>182</v>
      </c>
      <c r="D38" s="30" t="s">
        <v>10</v>
      </c>
      <c r="E38" s="30" t="s">
        <v>115</v>
      </c>
      <c r="F38" s="37">
        <v>8</v>
      </c>
      <c r="G38" s="37">
        <v>6</v>
      </c>
      <c r="H38" s="33">
        <v>5</v>
      </c>
      <c r="I38" s="34" t="s">
        <v>38</v>
      </c>
      <c r="J38" s="35" t="s">
        <v>120</v>
      </c>
      <c r="K38" s="34" t="s">
        <v>121</v>
      </c>
      <c r="L38" s="35" t="s">
        <v>122</v>
      </c>
    </row>
    <row r="39" spans="1:12" s="36" customFormat="1">
      <c r="A39" s="29" t="str">
        <f t="shared" si="0"/>
        <v/>
      </c>
      <c r="B39" s="30" t="s">
        <v>116</v>
      </c>
      <c r="C39" s="23" t="s">
        <v>147</v>
      </c>
      <c r="D39" s="30" t="s">
        <v>10</v>
      </c>
      <c r="E39" s="30" t="s">
        <v>115</v>
      </c>
      <c r="F39" s="37">
        <v>11</v>
      </c>
      <c r="G39" s="37">
        <v>6.5</v>
      </c>
      <c r="H39" s="33">
        <v>6</v>
      </c>
      <c r="I39" s="34" t="s">
        <v>119</v>
      </c>
      <c r="J39" s="35" t="s">
        <v>120</v>
      </c>
      <c r="K39" s="34" t="s">
        <v>36</v>
      </c>
      <c r="L39" s="35" t="s">
        <v>37</v>
      </c>
    </row>
    <row r="40" spans="1:12" s="36" customFormat="1">
      <c r="A40" s="29" t="str">
        <f t="shared" si="0"/>
        <v/>
      </c>
      <c r="B40" s="30" t="s">
        <v>81</v>
      </c>
      <c r="C40" s="23" t="s">
        <v>148</v>
      </c>
      <c r="D40" s="30" t="s">
        <v>33</v>
      </c>
      <c r="E40" s="30" t="s">
        <v>79</v>
      </c>
      <c r="F40" s="37">
        <v>6.6</v>
      </c>
      <c r="G40" s="37">
        <v>4.5</v>
      </c>
      <c r="H40" s="33">
        <v>3.5</v>
      </c>
      <c r="I40" s="34" t="s">
        <v>38</v>
      </c>
      <c r="J40" s="35" t="s">
        <v>39</v>
      </c>
      <c r="K40" s="34" t="s">
        <v>36</v>
      </c>
      <c r="L40" s="35" t="s">
        <v>37</v>
      </c>
    </row>
    <row r="41" spans="1:12" s="36" customFormat="1">
      <c r="A41" s="29" t="str">
        <f t="shared" si="0"/>
        <v/>
      </c>
      <c r="B41" s="30" t="s">
        <v>105</v>
      </c>
      <c r="C41" s="23" t="s">
        <v>188</v>
      </c>
      <c r="D41" s="30" t="s">
        <v>1</v>
      </c>
      <c r="E41" s="30" t="s">
        <v>19</v>
      </c>
      <c r="F41" s="37">
        <v>4.5</v>
      </c>
      <c r="G41" s="37">
        <v>7.2</v>
      </c>
      <c r="H41" s="33">
        <v>2.64</v>
      </c>
      <c r="I41" s="34" t="s">
        <v>119</v>
      </c>
      <c r="J41" s="35" t="s">
        <v>39</v>
      </c>
      <c r="K41" s="34" t="s">
        <v>121</v>
      </c>
      <c r="L41" s="35" t="s">
        <v>37</v>
      </c>
    </row>
    <row r="42" spans="1:12" s="36" customFormat="1">
      <c r="A42" s="29" t="str">
        <f t="shared" si="0"/>
        <v/>
      </c>
      <c r="B42" s="30" t="s">
        <v>110</v>
      </c>
      <c r="C42" s="23" t="s">
        <v>149</v>
      </c>
      <c r="D42" s="30" t="s">
        <v>1</v>
      </c>
      <c r="E42" s="30" t="s">
        <v>111</v>
      </c>
      <c r="F42" s="37">
        <v>5.9</v>
      </c>
      <c r="G42" s="37">
        <v>4.5999999999999996</v>
      </c>
      <c r="H42" s="33">
        <v>3.6</v>
      </c>
      <c r="I42" s="34" t="s">
        <v>38</v>
      </c>
      <c r="J42" s="35" t="s">
        <v>39</v>
      </c>
      <c r="K42" s="34" t="s">
        <v>36</v>
      </c>
      <c r="L42" s="35" t="s">
        <v>37</v>
      </c>
    </row>
    <row r="43" spans="1:12" s="36" customFormat="1">
      <c r="A43" s="29" t="str">
        <f t="shared" si="0"/>
        <v/>
      </c>
      <c r="B43" s="30" t="s">
        <v>62</v>
      </c>
      <c r="C43" s="23" t="s">
        <v>150</v>
      </c>
      <c r="D43" s="30" t="s">
        <v>1</v>
      </c>
      <c r="E43" s="30" t="s">
        <v>17</v>
      </c>
      <c r="F43" s="37">
        <v>10</v>
      </c>
      <c r="G43" s="37">
        <v>8</v>
      </c>
      <c r="H43" s="33">
        <v>4</v>
      </c>
      <c r="I43" s="34" t="s">
        <v>119</v>
      </c>
      <c r="J43" s="35" t="s">
        <v>120</v>
      </c>
      <c r="K43" s="34" t="s">
        <v>121</v>
      </c>
      <c r="L43" s="35" t="s">
        <v>122</v>
      </c>
    </row>
    <row r="44" spans="1:12" s="36" customFormat="1">
      <c r="A44" s="29" t="str">
        <f t="shared" si="0"/>
        <v/>
      </c>
      <c r="B44" s="30" t="s">
        <v>178</v>
      </c>
      <c r="C44" s="23" t="s">
        <v>183</v>
      </c>
      <c r="D44" s="30" t="s">
        <v>1</v>
      </c>
      <c r="E44" s="30" t="s">
        <v>19</v>
      </c>
      <c r="F44" s="37">
        <v>5</v>
      </c>
      <c r="G44" s="37">
        <v>4</v>
      </c>
      <c r="H44" s="33">
        <v>3.75</v>
      </c>
      <c r="I44" s="34" t="s">
        <v>38</v>
      </c>
      <c r="J44" s="35" t="s">
        <v>120</v>
      </c>
      <c r="K44" s="34" t="s">
        <v>121</v>
      </c>
      <c r="L44" s="35" t="s">
        <v>122</v>
      </c>
    </row>
    <row r="45" spans="1:12" s="36" customFormat="1">
      <c r="A45" s="29" t="str">
        <f t="shared" si="0"/>
        <v/>
      </c>
      <c r="B45" s="30" t="s">
        <v>184</v>
      </c>
      <c r="C45" s="23" t="s">
        <v>185</v>
      </c>
      <c r="D45" s="30" t="s">
        <v>1</v>
      </c>
      <c r="E45" s="30" t="s">
        <v>186</v>
      </c>
      <c r="F45" s="37">
        <v>9.1199999999999992</v>
      </c>
      <c r="G45" s="37">
        <v>7</v>
      </c>
      <c r="H45" s="33">
        <v>5.5</v>
      </c>
      <c r="I45" s="34" t="s">
        <v>38</v>
      </c>
      <c r="J45" s="35" t="s">
        <v>39</v>
      </c>
      <c r="K45" s="34" t="s">
        <v>121</v>
      </c>
      <c r="L45" s="35" t="s">
        <v>37</v>
      </c>
    </row>
    <row r="46" spans="1:12" s="36" customFormat="1">
      <c r="A46" s="29" t="str">
        <f t="shared" si="0"/>
        <v/>
      </c>
      <c r="B46" s="30" t="s">
        <v>125</v>
      </c>
      <c r="C46" s="23" t="s">
        <v>152</v>
      </c>
      <c r="D46" s="30" t="s">
        <v>1</v>
      </c>
      <c r="E46" s="30" t="s">
        <v>126</v>
      </c>
      <c r="F46" s="37">
        <v>7.42</v>
      </c>
      <c r="G46" s="37">
        <v>7.6</v>
      </c>
      <c r="H46" s="33">
        <v>5.4</v>
      </c>
      <c r="I46" s="34" t="s">
        <v>119</v>
      </c>
      <c r="J46" s="35" t="s">
        <v>120</v>
      </c>
      <c r="K46" s="34" t="s">
        <v>121</v>
      </c>
      <c r="L46" s="35" t="s">
        <v>122</v>
      </c>
    </row>
    <row r="47" spans="1:12" s="36" customFormat="1">
      <c r="A47" s="29" t="str">
        <f t="shared" si="0"/>
        <v/>
      </c>
      <c r="B47" s="30" t="s">
        <v>64</v>
      </c>
      <c r="C47" s="23" t="s">
        <v>151</v>
      </c>
      <c r="D47" s="30" t="s">
        <v>1</v>
      </c>
      <c r="E47" s="30" t="s">
        <v>18</v>
      </c>
      <c r="F47" s="37">
        <v>8</v>
      </c>
      <c r="G47" s="37">
        <v>6</v>
      </c>
      <c r="H47" s="33">
        <v>4.5</v>
      </c>
      <c r="I47" s="34" t="s">
        <v>119</v>
      </c>
      <c r="J47" s="35" t="s">
        <v>120</v>
      </c>
      <c r="K47" s="34" t="s">
        <v>121</v>
      </c>
      <c r="L47" s="35" t="s">
        <v>122</v>
      </c>
    </row>
    <row r="48" spans="1:12" s="36" customFormat="1">
      <c r="A48" s="29" t="str">
        <f t="shared" si="0"/>
        <v/>
      </c>
      <c r="B48" s="30" t="s">
        <v>63</v>
      </c>
      <c r="C48" s="23" t="s">
        <v>153</v>
      </c>
      <c r="D48" s="30" t="s">
        <v>1</v>
      </c>
      <c r="E48" s="30" t="s">
        <v>19</v>
      </c>
      <c r="F48" s="37">
        <v>7.25</v>
      </c>
      <c r="G48" s="37">
        <v>9</v>
      </c>
      <c r="H48" s="33">
        <v>4.66</v>
      </c>
      <c r="I48" s="34" t="s">
        <v>38</v>
      </c>
      <c r="J48" s="35" t="s">
        <v>39</v>
      </c>
      <c r="K48" s="34" t="s">
        <v>121</v>
      </c>
      <c r="L48" s="35" t="s">
        <v>122</v>
      </c>
    </row>
    <row r="49" spans="1:12" s="36" customFormat="1">
      <c r="A49" s="29" t="str">
        <f t="shared" si="0"/>
        <v/>
      </c>
      <c r="B49" s="30" t="s">
        <v>127</v>
      </c>
      <c r="C49" s="23" t="s">
        <v>154</v>
      </c>
      <c r="D49" s="30" t="s">
        <v>43</v>
      </c>
      <c r="E49" s="30" t="s">
        <v>15</v>
      </c>
      <c r="F49" s="37">
        <v>3.9</v>
      </c>
      <c r="G49" s="37">
        <v>4.9000000000000004</v>
      </c>
      <c r="H49" s="33">
        <v>3</v>
      </c>
      <c r="I49" s="34" t="s">
        <v>38</v>
      </c>
      <c r="J49" s="35" t="s">
        <v>39</v>
      </c>
      <c r="K49" s="34" t="s">
        <v>36</v>
      </c>
      <c r="L49" s="35" t="s">
        <v>37</v>
      </c>
    </row>
    <row r="50" spans="1:12" s="36" customFormat="1">
      <c r="A50" s="29" t="str">
        <f t="shared" si="0"/>
        <v/>
      </c>
      <c r="B50" s="30" t="s">
        <v>189</v>
      </c>
      <c r="C50" s="23" t="s">
        <v>155</v>
      </c>
      <c r="D50" s="30" t="s">
        <v>43</v>
      </c>
      <c r="E50" s="30" t="s">
        <v>15</v>
      </c>
      <c r="F50" s="37">
        <v>10</v>
      </c>
      <c r="G50" s="37">
        <v>10</v>
      </c>
      <c r="H50" s="33">
        <v>4.5</v>
      </c>
      <c r="I50" s="34" t="s">
        <v>119</v>
      </c>
      <c r="J50" s="35" t="s">
        <v>39</v>
      </c>
      <c r="K50" s="34" t="s">
        <v>36</v>
      </c>
      <c r="L50" s="35" t="s">
        <v>37</v>
      </c>
    </row>
    <row r="51" spans="1:12" s="36" customFormat="1">
      <c r="A51" s="29" t="str">
        <f t="shared" si="0"/>
        <v/>
      </c>
      <c r="B51" s="30" t="s">
        <v>74</v>
      </c>
      <c r="C51" s="23" t="s">
        <v>156</v>
      </c>
      <c r="D51" s="30" t="s">
        <v>43</v>
      </c>
      <c r="E51" s="30" t="s">
        <v>15</v>
      </c>
      <c r="F51" s="37">
        <v>14</v>
      </c>
      <c r="G51" s="37">
        <v>7</v>
      </c>
      <c r="H51" s="33">
        <v>4</v>
      </c>
      <c r="I51" s="34" t="s">
        <v>38</v>
      </c>
      <c r="J51" s="35" t="s">
        <v>120</v>
      </c>
      <c r="K51" s="34" t="s">
        <v>36</v>
      </c>
      <c r="L51" s="35" t="s">
        <v>37</v>
      </c>
    </row>
    <row r="52" spans="1:12" s="36" customFormat="1">
      <c r="A52" s="29" t="str">
        <f t="shared" si="0"/>
        <v/>
      </c>
      <c r="B52" s="30" t="s">
        <v>123</v>
      </c>
      <c r="C52" s="23" t="s">
        <v>157</v>
      </c>
      <c r="D52" s="30" t="s">
        <v>43</v>
      </c>
      <c r="E52" s="30" t="s">
        <v>15</v>
      </c>
      <c r="F52" s="37">
        <v>7</v>
      </c>
      <c r="G52" s="37">
        <v>10</v>
      </c>
      <c r="H52" s="33">
        <v>4.5</v>
      </c>
      <c r="I52" s="34" t="s">
        <v>38</v>
      </c>
      <c r="J52" s="35" t="s">
        <v>39</v>
      </c>
      <c r="K52" s="34" t="s">
        <v>36</v>
      </c>
      <c r="L52" s="35" t="s">
        <v>37</v>
      </c>
    </row>
    <row r="53" spans="1:12" s="36" customFormat="1">
      <c r="A53" s="29" t="str">
        <f t="shared" si="0"/>
        <v/>
      </c>
      <c r="B53" s="30" t="s">
        <v>112</v>
      </c>
      <c r="C53" s="23" t="s">
        <v>158</v>
      </c>
      <c r="D53" s="30" t="s">
        <v>43</v>
      </c>
      <c r="E53" s="30" t="s">
        <v>113</v>
      </c>
      <c r="F53" s="37">
        <v>5</v>
      </c>
      <c r="G53" s="37">
        <v>5</v>
      </c>
      <c r="H53" s="33">
        <v>3</v>
      </c>
      <c r="I53" s="34" t="s">
        <v>119</v>
      </c>
      <c r="J53" s="35" t="s">
        <v>39</v>
      </c>
      <c r="K53" s="34" t="s">
        <v>121</v>
      </c>
      <c r="L53" s="35" t="s">
        <v>122</v>
      </c>
    </row>
    <row r="54" spans="1:12" s="36" customFormat="1">
      <c r="A54" s="29" t="str">
        <f t="shared" si="0"/>
        <v/>
      </c>
      <c r="B54" s="30" t="s">
        <v>177</v>
      </c>
      <c r="C54" s="23" t="s">
        <v>159</v>
      </c>
      <c r="D54" s="30" t="s">
        <v>43</v>
      </c>
      <c r="E54" s="30" t="s">
        <v>15</v>
      </c>
      <c r="F54" s="37">
        <v>12</v>
      </c>
      <c r="G54" s="37">
        <v>8</v>
      </c>
      <c r="H54" s="33">
        <v>3.5</v>
      </c>
      <c r="I54" s="34" t="s">
        <v>38</v>
      </c>
      <c r="J54" s="35" t="s">
        <v>39</v>
      </c>
      <c r="K54" s="34" t="s">
        <v>121</v>
      </c>
      <c r="L54" s="35" t="s">
        <v>122</v>
      </c>
    </row>
    <row r="55" spans="1:12" s="36" customFormat="1">
      <c r="A55" s="29" t="str">
        <f t="shared" si="0"/>
        <v/>
      </c>
      <c r="B55" s="30" t="s">
        <v>83</v>
      </c>
      <c r="C55" s="23" t="s">
        <v>160</v>
      </c>
      <c r="D55" s="30" t="s">
        <v>43</v>
      </c>
      <c r="E55" s="30" t="s">
        <v>85</v>
      </c>
      <c r="F55" s="37">
        <v>7.54</v>
      </c>
      <c r="G55" s="37">
        <v>5.9</v>
      </c>
      <c r="H55" s="33">
        <v>4.95</v>
      </c>
      <c r="I55" s="34" t="s">
        <v>38</v>
      </c>
      <c r="J55" s="35" t="s">
        <v>39</v>
      </c>
      <c r="K55" s="34" t="s">
        <v>36</v>
      </c>
      <c r="L55" s="35" t="s">
        <v>37</v>
      </c>
    </row>
    <row r="56" spans="1:12" s="36" customFormat="1">
      <c r="A56" s="29" t="str">
        <f t="shared" si="0"/>
        <v/>
      </c>
      <c r="B56" s="30" t="s">
        <v>84</v>
      </c>
      <c r="C56" s="23" t="s">
        <v>161</v>
      </c>
      <c r="D56" s="30" t="s">
        <v>43</v>
      </c>
      <c r="E56" s="30" t="s">
        <v>15</v>
      </c>
      <c r="F56" s="37">
        <v>7.7</v>
      </c>
      <c r="G56" s="37">
        <v>8.6</v>
      </c>
      <c r="H56" s="33">
        <v>4.8</v>
      </c>
      <c r="I56" s="34" t="s">
        <v>38</v>
      </c>
      <c r="J56" s="35" t="s">
        <v>120</v>
      </c>
      <c r="K56" s="34" t="s">
        <v>36</v>
      </c>
      <c r="L56" s="35" t="s">
        <v>122</v>
      </c>
    </row>
    <row r="57" spans="1:12" s="36" customFormat="1">
      <c r="A57" s="29" t="str">
        <f t="shared" si="0"/>
        <v/>
      </c>
      <c r="B57" s="30" t="s">
        <v>58</v>
      </c>
      <c r="C57" s="23" t="s">
        <v>162</v>
      </c>
      <c r="D57" s="30" t="s">
        <v>4</v>
      </c>
      <c r="E57" s="30" t="s">
        <v>35</v>
      </c>
      <c r="F57" s="37">
        <v>10</v>
      </c>
      <c r="G57" s="37">
        <v>10</v>
      </c>
      <c r="H57" s="33">
        <v>4</v>
      </c>
      <c r="I57" s="34" t="s">
        <v>119</v>
      </c>
      <c r="J57" s="35" t="s">
        <v>39</v>
      </c>
      <c r="K57" s="34" t="s">
        <v>121</v>
      </c>
      <c r="L57" s="35" t="s">
        <v>37</v>
      </c>
    </row>
    <row r="58" spans="1:12" s="36" customFormat="1">
      <c r="A58" s="29" t="str">
        <f t="shared" si="0"/>
        <v/>
      </c>
      <c r="B58" s="30" t="s">
        <v>59</v>
      </c>
      <c r="C58" s="23" t="s">
        <v>163</v>
      </c>
      <c r="D58" s="30" t="s">
        <v>4</v>
      </c>
      <c r="E58" s="30" t="s">
        <v>106</v>
      </c>
      <c r="F58" s="37">
        <v>10</v>
      </c>
      <c r="G58" s="37">
        <v>10</v>
      </c>
      <c r="H58" s="33">
        <v>6</v>
      </c>
      <c r="I58" s="34" t="s">
        <v>119</v>
      </c>
      <c r="J58" s="35" t="s">
        <v>39</v>
      </c>
      <c r="K58" s="34" t="s">
        <v>121</v>
      </c>
      <c r="L58" s="35" t="s">
        <v>37</v>
      </c>
    </row>
    <row r="59" spans="1:12" s="36" customFormat="1">
      <c r="A59" s="29" t="str">
        <f t="shared" si="0"/>
        <v/>
      </c>
      <c r="B59" s="30" t="s">
        <v>90</v>
      </c>
      <c r="C59" s="23" t="s">
        <v>164</v>
      </c>
      <c r="D59" s="30" t="s">
        <v>7</v>
      </c>
      <c r="E59" s="30" t="s">
        <v>21</v>
      </c>
      <c r="F59" s="37">
        <v>13</v>
      </c>
      <c r="G59" s="37">
        <v>6</v>
      </c>
      <c r="H59" s="33">
        <v>6</v>
      </c>
      <c r="I59" s="34" t="s">
        <v>38</v>
      </c>
      <c r="J59" s="35" t="s">
        <v>39</v>
      </c>
      <c r="K59" s="34" t="s">
        <v>36</v>
      </c>
      <c r="L59" s="35" t="s">
        <v>37</v>
      </c>
    </row>
    <row r="60" spans="1:12" s="36" customFormat="1">
      <c r="A60" s="29" t="str">
        <f t="shared" si="0"/>
        <v/>
      </c>
      <c r="B60" s="30" t="s">
        <v>73</v>
      </c>
      <c r="C60" s="23" t="s">
        <v>165</v>
      </c>
      <c r="D60" s="30" t="s">
        <v>7</v>
      </c>
      <c r="E60" s="30" t="s">
        <v>21</v>
      </c>
      <c r="F60" s="37">
        <v>9</v>
      </c>
      <c r="G60" s="37">
        <v>7</v>
      </c>
      <c r="H60" s="33">
        <v>3.7</v>
      </c>
      <c r="I60" s="34" t="s">
        <v>38</v>
      </c>
      <c r="J60" s="35" t="s">
        <v>120</v>
      </c>
      <c r="K60" s="34" t="s">
        <v>36</v>
      </c>
      <c r="L60" s="35" t="s">
        <v>122</v>
      </c>
    </row>
    <row r="61" spans="1:12" s="36" customFormat="1">
      <c r="A61" s="29" t="str">
        <f t="shared" si="0"/>
        <v/>
      </c>
      <c r="B61" s="30" t="s">
        <v>52</v>
      </c>
      <c r="C61" s="23" t="s">
        <v>166</v>
      </c>
      <c r="D61" s="30" t="s">
        <v>44</v>
      </c>
      <c r="E61" s="30" t="s">
        <v>0</v>
      </c>
      <c r="F61" s="37">
        <v>3.8</v>
      </c>
      <c r="G61" s="37">
        <v>8</v>
      </c>
      <c r="H61" s="33">
        <v>3.5</v>
      </c>
      <c r="I61" s="34" t="s">
        <v>119</v>
      </c>
      <c r="J61" s="35" t="s">
        <v>120</v>
      </c>
      <c r="K61" s="34" t="s">
        <v>121</v>
      </c>
      <c r="L61" s="35" t="s">
        <v>122</v>
      </c>
    </row>
    <row r="62" spans="1:12" s="36" customFormat="1">
      <c r="A62" s="29" t="str">
        <f t="shared" si="0"/>
        <v/>
      </c>
      <c r="B62" s="30" t="s">
        <v>82</v>
      </c>
      <c r="C62" s="23" t="s">
        <v>167</v>
      </c>
      <c r="D62" s="30" t="s">
        <v>44</v>
      </c>
      <c r="E62" s="30" t="s">
        <v>0</v>
      </c>
      <c r="F62" s="37">
        <v>11</v>
      </c>
      <c r="G62" s="37">
        <v>10</v>
      </c>
      <c r="H62" s="33">
        <v>3.3</v>
      </c>
      <c r="I62" s="34" t="s">
        <v>38</v>
      </c>
      <c r="J62" s="35" t="s">
        <v>120</v>
      </c>
      <c r="K62" s="34" t="s">
        <v>36</v>
      </c>
      <c r="L62" s="35" t="s">
        <v>122</v>
      </c>
    </row>
    <row r="63" spans="1:12" s="36" customFormat="1">
      <c r="A63" s="29" t="str">
        <f t="shared" si="0"/>
        <v/>
      </c>
      <c r="B63" s="30" t="s">
        <v>55</v>
      </c>
      <c r="C63" s="23" t="s">
        <v>168</v>
      </c>
      <c r="D63" s="30" t="s">
        <v>44</v>
      </c>
      <c r="E63" s="30" t="s">
        <v>0</v>
      </c>
      <c r="F63" s="37">
        <v>5</v>
      </c>
      <c r="G63" s="37">
        <v>4</v>
      </c>
      <c r="H63" s="33">
        <v>2.79</v>
      </c>
      <c r="I63" s="34" t="s">
        <v>38</v>
      </c>
      <c r="J63" s="35" t="s">
        <v>39</v>
      </c>
      <c r="K63" s="34" t="s">
        <v>121</v>
      </c>
      <c r="L63" s="35" t="s">
        <v>122</v>
      </c>
    </row>
    <row r="64" spans="1:12" s="36" customFormat="1">
      <c r="A64" s="29" t="str">
        <f t="shared" si="0"/>
        <v/>
      </c>
      <c r="B64" s="30" t="s">
        <v>88</v>
      </c>
      <c r="C64" s="23" t="s">
        <v>134</v>
      </c>
      <c r="D64" s="30" t="s">
        <v>44</v>
      </c>
      <c r="E64" s="30" t="s">
        <v>0</v>
      </c>
      <c r="F64" s="37">
        <v>4.8</v>
      </c>
      <c r="G64" s="37">
        <v>5.5</v>
      </c>
      <c r="H64" s="33">
        <v>2.9</v>
      </c>
      <c r="I64" s="34" t="s">
        <v>38</v>
      </c>
      <c r="J64" s="35" t="s">
        <v>39</v>
      </c>
      <c r="K64" s="34" t="s">
        <v>36</v>
      </c>
      <c r="L64" s="35" t="s">
        <v>37</v>
      </c>
    </row>
    <row r="65" spans="1:12" s="36" customFormat="1">
      <c r="A65" s="29" t="str">
        <f t="shared" si="0"/>
        <v/>
      </c>
      <c r="B65" s="30" t="s">
        <v>57</v>
      </c>
      <c r="C65" s="23" t="s">
        <v>169</v>
      </c>
      <c r="D65" s="30" t="s">
        <v>44</v>
      </c>
      <c r="E65" s="30" t="s">
        <v>0</v>
      </c>
      <c r="F65" s="37">
        <v>14.7</v>
      </c>
      <c r="G65" s="37">
        <v>8.6999999999999993</v>
      </c>
      <c r="H65" s="33">
        <v>3.95</v>
      </c>
      <c r="I65" s="34" t="s">
        <v>38</v>
      </c>
      <c r="J65" s="35" t="s">
        <v>39</v>
      </c>
      <c r="K65" s="34" t="s">
        <v>36</v>
      </c>
      <c r="L65" s="35" t="s">
        <v>37</v>
      </c>
    </row>
    <row r="66" spans="1:12" s="36" customFormat="1">
      <c r="A66" s="29" t="str">
        <f t="shared" si="0"/>
        <v/>
      </c>
      <c r="B66" s="30" t="s">
        <v>54</v>
      </c>
      <c r="C66" s="23" t="s">
        <v>170</v>
      </c>
      <c r="D66" s="30" t="s">
        <v>44</v>
      </c>
      <c r="E66" s="30" t="s">
        <v>0</v>
      </c>
      <c r="F66" s="37">
        <v>7</v>
      </c>
      <c r="G66" s="37">
        <v>6</v>
      </c>
      <c r="H66" s="33">
        <v>3.5</v>
      </c>
      <c r="I66" s="34" t="s">
        <v>38</v>
      </c>
      <c r="J66" s="35" t="s">
        <v>39</v>
      </c>
      <c r="K66" s="34" t="s">
        <v>121</v>
      </c>
      <c r="L66" s="35" t="s">
        <v>37</v>
      </c>
    </row>
    <row r="67" spans="1:12" s="36" customFormat="1">
      <c r="A67" s="29" t="str">
        <f t="shared" si="0"/>
        <v/>
      </c>
      <c r="B67" s="30" t="s">
        <v>191</v>
      </c>
      <c r="C67" s="23" t="s">
        <v>192</v>
      </c>
      <c r="D67" s="30" t="s">
        <v>44</v>
      </c>
      <c r="E67" s="30" t="s">
        <v>0</v>
      </c>
      <c r="F67" s="37">
        <v>8</v>
      </c>
      <c r="G67" s="37">
        <v>8</v>
      </c>
      <c r="H67" s="33">
        <v>5</v>
      </c>
      <c r="I67" s="34" t="s">
        <v>38</v>
      </c>
      <c r="J67" s="35" t="s">
        <v>120</v>
      </c>
      <c r="K67" s="34" t="s">
        <v>36</v>
      </c>
      <c r="L67" s="35" t="s">
        <v>122</v>
      </c>
    </row>
    <row r="68" spans="1:12" s="36" customFormat="1">
      <c r="A68" s="29" t="str">
        <f t="shared" si="0"/>
        <v/>
      </c>
      <c r="B68" s="30" t="s">
        <v>56</v>
      </c>
      <c r="C68" s="23" t="s">
        <v>171</v>
      </c>
      <c r="D68" s="30" t="s">
        <v>44</v>
      </c>
      <c r="E68" s="30" t="s">
        <v>0</v>
      </c>
      <c r="F68" s="37">
        <v>5</v>
      </c>
      <c r="G68" s="37">
        <v>9</v>
      </c>
      <c r="H68" s="33">
        <v>3.6</v>
      </c>
      <c r="I68" s="34" t="s">
        <v>38</v>
      </c>
      <c r="J68" s="35" t="s">
        <v>39</v>
      </c>
      <c r="K68" s="34" t="s">
        <v>36</v>
      </c>
      <c r="L68" s="35" t="s">
        <v>37</v>
      </c>
    </row>
    <row r="69" spans="1:12" s="36" customFormat="1">
      <c r="A69" s="29" t="str">
        <f t="shared" si="0"/>
        <v/>
      </c>
      <c r="B69" s="30" t="s">
        <v>53</v>
      </c>
      <c r="C69" s="23" t="s">
        <v>172</v>
      </c>
      <c r="D69" s="30" t="s">
        <v>44</v>
      </c>
      <c r="E69" s="30" t="s">
        <v>0</v>
      </c>
      <c r="F69" s="37">
        <v>7</v>
      </c>
      <c r="G69" s="37">
        <v>7</v>
      </c>
      <c r="H69" s="33">
        <v>3.4</v>
      </c>
      <c r="I69" s="34" t="s">
        <v>38</v>
      </c>
      <c r="J69" s="35" t="s">
        <v>120</v>
      </c>
      <c r="K69" s="34" t="s">
        <v>121</v>
      </c>
      <c r="L69" s="35" t="s">
        <v>122</v>
      </c>
    </row>
    <row r="70" spans="1:12" s="36" customFormat="1">
      <c r="A70" s="29" t="str">
        <f t="shared" si="0"/>
        <v/>
      </c>
      <c r="B70" s="30" t="s">
        <v>114</v>
      </c>
      <c r="C70" s="23" t="s">
        <v>117</v>
      </c>
      <c r="D70" s="30" t="s">
        <v>44</v>
      </c>
      <c r="E70" s="30" t="s">
        <v>0</v>
      </c>
      <c r="F70" s="37">
        <v>11</v>
      </c>
      <c r="G70" s="37">
        <v>12</v>
      </c>
      <c r="H70" s="33">
        <v>6</v>
      </c>
      <c r="I70" s="34" t="s">
        <v>119</v>
      </c>
      <c r="J70" s="35" t="s">
        <v>120</v>
      </c>
      <c r="K70" s="34" t="s">
        <v>121</v>
      </c>
      <c r="L70" s="35" t="s">
        <v>122</v>
      </c>
    </row>
    <row r="71" spans="1:12" s="36" customFormat="1">
      <c r="A71" s="29"/>
      <c r="B71" s="30" t="s">
        <v>195</v>
      </c>
      <c r="C71" s="23" t="s">
        <v>196</v>
      </c>
      <c r="D71" s="30" t="s">
        <v>45</v>
      </c>
      <c r="E71" s="30" t="s">
        <v>194</v>
      </c>
      <c r="F71" s="37">
        <v>12</v>
      </c>
      <c r="G71" s="37">
        <v>7</v>
      </c>
      <c r="H71" s="33">
        <v>5</v>
      </c>
      <c r="I71" s="34" t="s">
        <v>119</v>
      </c>
      <c r="J71" s="35" t="s">
        <v>39</v>
      </c>
      <c r="K71" s="34" t="s">
        <v>121</v>
      </c>
      <c r="L71" s="35" t="s">
        <v>122</v>
      </c>
    </row>
    <row r="72" spans="1:12" s="36" customFormat="1">
      <c r="A72" s="29" t="str">
        <f t="shared" si="0"/>
        <v/>
      </c>
      <c r="B72" s="30" t="s">
        <v>124</v>
      </c>
      <c r="C72" s="23" t="s">
        <v>173</v>
      </c>
      <c r="D72" s="30" t="s">
        <v>46</v>
      </c>
      <c r="E72" s="30" t="s">
        <v>22</v>
      </c>
      <c r="F72" s="37">
        <v>10</v>
      </c>
      <c r="G72" s="37">
        <v>8</v>
      </c>
      <c r="H72" s="33">
        <v>5.7</v>
      </c>
      <c r="I72" s="34" t="s">
        <v>38</v>
      </c>
      <c r="J72" s="35" t="s">
        <v>39</v>
      </c>
      <c r="K72" s="34" t="s">
        <v>121</v>
      </c>
      <c r="L72" s="35" t="s">
        <v>122</v>
      </c>
    </row>
    <row r="73" spans="1:12" s="36" customFormat="1">
      <c r="A73" s="29" t="str">
        <f t="shared" si="0"/>
        <v/>
      </c>
      <c r="B73" s="30" t="s">
        <v>75</v>
      </c>
      <c r="C73" s="23" t="s">
        <v>174</v>
      </c>
      <c r="D73" s="30" t="s">
        <v>47</v>
      </c>
      <c r="E73" s="30" t="s">
        <v>20</v>
      </c>
      <c r="F73" s="37">
        <v>7</v>
      </c>
      <c r="G73" s="37">
        <v>7</v>
      </c>
      <c r="H73" s="33">
        <v>3.35</v>
      </c>
      <c r="I73" s="34" t="s">
        <v>38</v>
      </c>
      <c r="J73" s="35" t="s">
        <v>120</v>
      </c>
      <c r="K73" s="34" t="s">
        <v>36</v>
      </c>
      <c r="L73" s="35" t="s">
        <v>122</v>
      </c>
    </row>
    <row r="74" spans="1:12" s="36" customFormat="1">
      <c r="A74" s="29" t="str">
        <f t="shared" si="0"/>
        <v/>
      </c>
      <c r="B74" s="30" t="s">
        <v>92</v>
      </c>
      <c r="C74" s="23" t="s">
        <v>175</v>
      </c>
      <c r="D74" s="30" t="s">
        <v>47</v>
      </c>
      <c r="E74" s="30" t="s">
        <v>91</v>
      </c>
      <c r="F74" s="37">
        <v>9.3000000000000007</v>
      </c>
      <c r="G74" s="37">
        <v>6</v>
      </c>
      <c r="H74" s="33">
        <v>5</v>
      </c>
      <c r="I74" s="34" t="s">
        <v>38</v>
      </c>
      <c r="J74" s="35" t="s">
        <v>39</v>
      </c>
      <c r="K74" s="34" t="s">
        <v>121</v>
      </c>
      <c r="L74" s="35" t="s">
        <v>122</v>
      </c>
    </row>
    <row r="75" spans="1:12" s="36" customFormat="1" ht="12" thickBot="1">
      <c r="A75" s="29" t="str">
        <f t="shared" si="0"/>
        <v/>
      </c>
      <c r="B75" s="30" t="s">
        <v>107</v>
      </c>
      <c r="C75" s="23" t="s">
        <v>176</v>
      </c>
      <c r="D75" s="30" t="s">
        <v>48</v>
      </c>
      <c r="E75" s="30" t="s">
        <v>108</v>
      </c>
      <c r="F75" s="37">
        <v>5.5</v>
      </c>
      <c r="G75" s="37">
        <v>3.8</v>
      </c>
      <c r="H75" s="33">
        <v>3.2</v>
      </c>
      <c r="I75" s="38" t="s">
        <v>38</v>
      </c>
      <c r="J75" s="39" t="s">
        <v>39</v>
      </c>
      <c r="K75" s="38" t="s">
        <v>121</v>
      </c>
      <c r="L75" s="35" t="s">
        <v>122</v>
      </c>
    </row>
    <row r="76" spans="1:12" s="8" customFormat="1">
      <c r="A76" s="9"/>
      <c r="I76" s="8">
        <f>COUNTIF(I22:I75,"&lt;&gt;NO PARTICIPA en Teatro para público adulto")</f>
        <v>35</v>
      </c>
      <c r="J76" s="8">
        <f>COUNTIF(J22:J75,"&lt;&gt;NO PARTICIPA en Teatro para público familiar")</f>
        <v>34</v>
      </c>
      <c r="K76" s="8">
        <f>COUNTIF(K22:K75,"&lt;&gt;NO PARTICIPA en Danza para público adulto")</f>
        <v>25</v>
      </c>
      <c r="L76" s="8">
        <f>COUNTIF(L22:L75,"&lt;&gt;NO PARTICIPA en Danza para público familiar")</f>
        <v>26</v>
      </c>
    </row>
    <row r="77" spans="1:12">
      <c r="A77" s="17"/>
    </row>
    <row r="79" spans="1:12">
      <c r="A79" s="24"/>
    </row>
  </sheetData>
  <sortState xmlns:xlrd2="http://schemas.microsoft.com/office/spreadsheetml/2017/richdata2" ref="A22:H75">
    <sortCondition ref="D22:D75"/>
    <sortCondition ref="B22:B75"/>
  </sortState>
  <mergeCells count="2">
    <mergeCell ref="I20:J20"/>
    <mergeCell ref="K20:L20"/>
  </mergeCells>
  <phoneticPr fontId="3" type="noConversion"/>
  <dataValidations count="5">
    <dataValidation type="decimal" allowBlank="1" showInputMessage="1" showErrorMessage="1" sqref="B18" xr:uid="{00000000-0002-0000-0100-000000000000}">
      <formula1>0</formula1>
      <formula2>20</formula2>
    </dataValidation>
    <dataValidation type="list" allowBlank="1" showInputMessage="1" showErrorMessage="1" sqref="B15" xr:uid="{00000000-0002-0000-0100-000001000000}">
      <formula1>espect</formula1>
    </dataValidation>
    <dataValidation type="list" allowBlank="1" showInputMessage="1" showErrorMessage="1" sqref="B14" xr:uid="{00000000-0002-0000-0100-000002000000}">
      <formula1>ccaa</formula1>
    </dataValidation>
    <dataValidation type="decimal" allowBlank="1" showInputMessage="1" showErrorMessage="1" sqref="B17" xr:uid="{00000000-0002-0000-0100-000003000000}">
      <formula1>0</formula1>
      <formula2>16</formula2>
    </dataValidation>
    <dataValidation type="decimal" allowBlank="1" showInputMessage="1" showErrorMessage="1" sqref="B19:B20" xr:uid="{00000000-0002-0000-0100-000004000000}">
      <formula1>0</formula1>
      <formula2>8</formula2>
    </dataValidation>
  </dataValidations>
  <hyperlinks>
    <hyperlink ref="C39" r:id="rId1" xr:uid="{EE4C2101-BC3E-4971-B93A-4C7DD6EB78BA}"/>
    <hyperlink ref="C42" r:id="rId2" xr:uid="{00310089-B60C-45C7-9F7B-7C95A0FB829C}"/>
    <hyperlink ref="C52" r:id="rId3" xr:uid="{E927C844-811E-498B-858C-B868E6190A34}"/>
    <hyperlink ref="C53" r:id="rId4" xr:uid="{8A4B2292-CF3A-4C75-A86A-FFA8DF0067A7}"/>
    <hyperlink ref="C70" r:id="rId5" xr:uid="{18ACF0D2-9D8A-4927-AE8F-E02F8E5C490B}"/>
    <hyperlink ref="C26" r:id="rId6" xr:uid="{52EF8AB3-0DA0-483A-B9EA-76F496B43956}"/>
    <hyperlink ref="C22" r:id="rId7" xr:uid="{31D018F6-F459-46AD-89BC-103C41E2B206}"/>
    <hyperlink ref="C23" r:id="rId8" xr:uid="{098547F0-E7E1-4D81-984D-4D52C40B3E58}"/>
    <hyperlink ref="C25" r:id="rId9" xr:uid="{324C6DDE-FEA9-46D1-A3C7-553F8653C152}"/>
    <hyperlink ref="C28" r:id="rId10" xr:uid="{B1FD4A3F-D27C-4880-AFA2-31871F6C1C01}"/>
    <hyperlink ref="C30" r:id="rId11" xr:uid="{0E647674-7947-4059-83FA-CBDE1034F88B}"/>
    <hyperlink ref="C32" r:id="rId12" xr:uid="{34B846B6-48C1-473E-B13A-3924B6C09633}"/>
    <hyperlink ref="C34" r:id="rId13" xr:uid="{DE5D548A-17A1-4D4E-B0E0-7AEF58312247}"/>
    <hyperlink ref="C36" r:id="rId14" xr:uid="{83EB05C9-3C25-4822-81C6-4E3BA4094DA2}"/>
    <hyperlink ref="C35" r:id="rId15" xr:uid="{77EBB708-4198-477A-BB73-4AF5FCD8A0EB}"/>
    <hyperlink ref="C27" r:id="rId16" xr:uid="{F347DF78-0DF2-400B-AF71-938C37AF5493}"/>
    <hyperlink ref="C29" r:id="rId17" xr:uid="{19BA5C27-A02F-4C8C-A5FD-01D7EF7381CD}"/>
    <hyperlink ref="C33" r:id="rId18" xr:uid="{CA37C852-5ECC-45C1-89CF-7F98670FC53D}"/>
    <hyperlink ref="C37" r:id="rId19" xr:uid="{A47CDD35-83BA-44E3-89B7-47D27C2C2F69}"/>
    <hyperlink ref="C40" r:id="rId20" xr:uid="{C47B64F7-91EC-4634-B414-9B899B76F8CC}"/>
    <hyperlink ref="C41" r:id="rId21" xr:uid="{D078410B-C80D-4C04-9650-DEF0D60D899C}"/>
    <hyperlink ref="C43" r:id="rId22" xr:uid="{8CECE25C-F95E-4E14-B918-3F258BBCA88B}"/>
    <hyperlink ref="C47" r:id="rId23" xr:uid="{7D048EEA-A91B-49B9-8D16-E522E9DA45A8}"/>
    <hyperlink ref="C48" r:id="rId24" xr:uid="{E17964F1-D8FF-4CCB-859D-DEB79BDDC80F}"/>
    <hyperlink ref="C50" r:id="rId25" xr:uid="{76380022-F805-44B5-A0F9-15C00F64BDD2}"/>
    <hyperlink ref="C51" r:id="rId26" xr:uid="{077FFAEA-E721-4759-AEE4-E085F0C7654D}"/>
    <hyperlink ref="C54" r:id="rId27" xr:uid="{F60236DE-1F6C-4C60-AAEC-471A8C886EE4}"/>
    <hyperlink ref="C56" r:id="rId28" xr:uid="{0E31DFD5-6529-4676-9026-D0A898125E60}"/>
    <hyperlink ref="C55" r:id="rId29" xr:uid="{089C5B5E-F1B3-46B0-ABF5-B997B8C0EAC6}"/>
    <hyperlink ref="C57" r:id="rId30" xr:uid="{1B774F99-9615-49DC-B336-5DE9EA912E9F}"/>
    <hyperlink ref="C58" r:id="rId31" xr:uid="{B62231ED-AD54-4ABB-894E-4D6CF8FA7B1A}"/>
    <hyperlink ref="C59" r:id="rId32" xr:uid="{0D04993D-01FD-41A3-A7C6-7B5D57DA4CFA}"/>
    <hyperlink ref="C60" r:id="rId33" xr:uid="{486ECEE6-EBEB-43C6-94AF-3AB8CFD2F83B}"/>
    <hyperlink ref="C75" r:id="rId34" xr:uid="{C4D50F4C-84A3-42E5-9F88-98A8DA9C6157}"/>
    <hyperlink ref="C61" r:id="rId35" xr:uid="{EA44029A-519A-4E8E-991F-4964B0FEA5A9}"/>
    <hyperlink ref="C62" r:id="rId36" xr:uid="{DDBD64E4-86F4-40A0-8FE9-5362B7468542}"/>
    <hyperlink ref="C63" r:id="rId37" xr:uid="{517EDB49-7D9A-46A5-98A0-64149793559E}"/>
    <hyperlink ref="C64" r:id="rId38" xr:uid="{6B0D44D5-AA42-49B7-BD8B-DA35CB396913}"/>
    <hyperlink ref="C65" r:id="rId39" xr:uid="{F64BC6E6-9F2D-438C-9B20-C49BCB01AFBB}"/>
    <hyperlink ref="C66" r:id="rId40" xr:uid="{C8BE76C4-20B2-4A28-92CA-153E8BBBB994}"/>
    <hyperlink ref="C68" r:id="rId41" xr:uid="{A4E25C7C-C029-4582-848D-16DF62019BDD}"/>
    <hyperlink ref="C69" r:id="rId42" xr:uid="{5E21FDCD-2D4B-4655-96EE-B6DBF6E9E9A2}"/>
    <hyperlink ref="C72" r:id="rId43" xr:uid="{1E8568FD-2EA9-44CC-A530-7FA8E7218866}"/>
    <hyperlink ref="C73" r:id="rId44" xr:uid="{AAFE6ACF-79B9-44AD-942C-97F8528C25F6}"/>
    <hyperlink ref="C31" r:id="rId45" xr:uid="{0DE99A5D-F851-4DD2-B1A2-566E3D7DA69C}"/>
    <hyperlink ref="C74" r:id="rId46" xr:uid="{27C5484B-7A6A-4933-91D8-5CC943C5CC46}"/>
    <hyperlink ref="C46" r:id="rId47" xr:uid="{16C54739-7F98-4741-9DBF-F8105B9657DC}"/>
    <hyperlink ref="C49" r:id="rId48" xr:uid="{D9DEE129-7378-4666-9BDA-AFD723EE39AA}"/>
    <hyperlink ref="C24" r:id="rId49" xr:uid="{3CA2ACBC-68C9-4EB8-B01B-0E83168DE6C0}"/>
    <hyperlink ref="C38" r:id="rId50" xr:uid="{99B29915-626F-46A5-856F-D9FA21972F5E}"/>
    <hyperlink ref="C44" r:id="rId51" xr:uid="{7DA2F119-E95E-4E65-BBF5-398C85B16ECF}"/>
    <hyperlink ref="C45" r:id="rId52" xr:uid="{A31D986A-3647-498A-AFD1-8A29A3DC4919}"/>
    <hyperlink ref="C67" r:id="rId53" xr:uid="{32F4671A-6EB9-48E0-902C-D7C0508F4046}"/>
  </hyperlinks>
  <pageMargins left="0.19685039370078741" right="0.19685039370078741" top="0.15748031496062992" bottom="0.15748031496062992" header="0.31496062992125984" footer="0.31496062992125984"/>
  <pageSetup paperSize="9" orientation="landscape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operativa</vt:lpstr>
      <vt:lpstr>SALAS</vt:lpstr>
      <vt:lpstr>SALAS!Área_de_impresión</vt:lpstr>
      <vt:lpstr>ccaa</vt:lpstr>
      <vt:lpstr>espect</vt:lpstr>
      <vt:lpstr>sino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Miguel_</dc:creator>
  <cp:lastModifiedBy>ángel málaga paniagua</cp:lastModifiedBy>
  <cp:lastPrinted>2014-02-12T09:03:23Z</cp:lastPrinted>
  <dcterms:created xsi:type="dcterms:W3CDTF">2012-02-01T21:33:10Z</dcterms:created>
  <dcterms:modified xsi:type="dcterms:W3CDTF">2026-02-05T08:03:23Z</dcterms:modified>
</cp:coreProperties>
</file>